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45" yWindow="4530" windowWidth="17595" windowHeight="6960" tabRatio="68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 (i)" sheetId="33" r:id="rId9"/>
    <sheet name="Workings 1 (i)" sheetId="34" r:id="rId10"/>
  </sheets>
  <calcPr calcId="145621"/>
</workbook>
</file>

<file path=xl/calcChain.xml><?xml version="1.0" encoding="utf-8"?>
<calcChain xmlns="http://schemas.openxmlformats.org/spreadsheetml/2006/main">
  <c r="G19" i="33" l="1"/>
  <c r="BD87" i="33"/>
  <c r="BD66" i="33" s="1"/>
  <c r="BC87" i="33"/>
  <c r="BB87" i="33"/>
  <c r="BA87" i="33"/>
  <c r="BA66" i="33" s="1"/>
  <c r="BA76" i="33" s="1"/>
  <c r="AZ87" i="33"/>
  <c r="AZ66" i="33" s="1"/>
  <c r="AZ76" i="33" s="1"/>
  <c r="AY87" i="33"/>
  <c r="AX87" i="33"/>
  <c r="AW87" i="33"/>
  <c r="AW66" i="33" s="1"/>
  <c r="AV87" i="33"/>
  <c r="AV66" i="33" s="1"/>
  <c r="AU87" i="33"/>
  <c r="AT87" i="33"/>
  <c r="AS87" i="33"/>
  <c r="AS66" i="33" s="1"/>
  <c r="AR87" i="33"/>
  <c r="AR66" i="33" s="1"/>
  <c r="AQ87" i="33"/>
  <c r="AP87" i="33"/>
  <c r="AO87" i="33"/>
  <c r="AO66" i="33" s="1"/>
  <c r="AN87" i="33"/>
  <c r="AN66" i="33" s="1"/>
  <c r="AM87" i="33"/>
  <c r="AL87" i="33"/>
  <c r="AK87" i="33"/>
  <c r="AK66" i="33" s="1"/>
  <c r="AJ87" i="33"/>
  <c r="AJ66" i="33" s="1"/>
  <c r="AI87" i="33"/>
  <c r="AH87" i="33"/>
  <c r="AG87" i="33"/>
  <c r="AG66" i="33" s="1"/>
  <c r="AF87" i="33"/>
  <c r="AF66" i="33" s="1"/>
  <c r="AE87" i="33"/>
  <c r="AD87" i="33"/>
  <c r="AC87" i="33"/>
  <c r="AC66" i="33" s="1"/>
  <c r="AB87" i="33"/>
  <c r="AB66" i="33" s="1"/>
  <c r="AA87" i="33"/>
  <c r="Z87" i="33"/>
  <c r="Y87" i="33"/>
  <c r="Y66" i="33" s="1"/>
  <c r="X87" i="33"/>
  <c r="X66" i="33" s="1"/>
  <c r="W87" i="33"/>
  <c r="V87" i="33"/>
  <c r="U87" i="33"/>
  <c r="U66" i="33" s="1"/>
  <c r="T87" i="33"/>
  <c r="T66" i="33" s="1"/>
  <c r="S87" i="33"/>
  <c r="R87" i="33"/>
  <c r="Q87" i="33"/>
  <c r="Q66" i="33" s="1"/>
  <c r="P87" i="33"/>
  <c r="P66" i="33" s="1"/>
  <c r="O87" i="33"/>
  <c r="N87" i="33"/>
  <c r="M87" i="33"/>
  <c r="M66" i="33" s="1"/>
  <c r="L87" i="33"/>
  <c r="L66" i="33" s="1"/>
  <c r="K87" i="33"/>
  <c r="J87" i="33"/>
  <c r="I87" i="33"/>
  <c r="I66" i="33" s="1"/>
  <c r="H87" i="33"/>
  <c r="H66" i="33" s="1"/>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U76" i="33"/>
  <c r="T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BB66" i="33"/>
  <c r="AY66" i="33"/>
  <c r="AX66" i="33"/>
  <c r="AU66" i="33"/>
  <c r="AT66" i="33"/>
  <c r="AQ66" i="33"/>
  <c r="AP66" i="33"/>
  <c r="AM66" i="33"/>
  <c r="AL66" i="33"/>
  <c r="AI66" i="33"/>
  <c r="AH66" i="33"/>
  <c r="AE66" i="33"/>
  <c r="AD66" i="33"/>
  <c r="AA66" i="33"/>
  <c r="Z66" i="33"/>
  <c r="W66" i="33"/>
  <c r="V66" i="33"/>
  <c r="S66" i="33"/>
  <c r="R66" i="33"/>
  <c r="O66" i="33"/>
  <c r="N66" i="33"/>
  <c r="K66" i="33"/>
  <c r="J66" i="33"/>
  <c r="G66" i="33"/>
  <c r="F66" i="33"/>
  <c r="BD65" i="33"/>
  <c r="BC65" i="33"/>
  <c r="BC76" i="33" s="1"/>
  <c r="BB65" i="33"/>
  <c r="BB76" i="33" s="1"/>
  <c r="BA65" i="33"/>
  <c r="AZ65" i="33"/>
  <c r="AY65" i="33"/>
  <c r="AY76" i="33" s="1"/>
  <c r="AX65" i="33"/>
  <c r="AX76" i="33" s="1"/>
  <c r="AW65" i="33"/>
  <c r="AV65" i="33"/>
  <c r="AU65" i="33"/>
  <c r="AU76" i="33" s="1"/>
  <c r="AT65" i="33"/>
  <c r="AT76" i="33" s="1"/>
  <c r="AS65" i="33"/>
  <c r="AR65" i="33"/>
  <c r="AQ65" i="33"/>
  <c r="AQ76" i="33" s="1"/>
  <c r="AP65" i="33"/>
  <c r="AP76" i="33" s="1"/>
  <c r="AO65" i="33"/>
  <c r="AN65" i="33"/>
  <c r="AM65" i="33"/>
  <c r="AM76" i="33" s="1"/>
  <c r="AL65" i="33"/>
  <c r="AL76" i="33" s="1"/>
  <c r="AK65" i="33"/>
  <c r="AJ65" i="33"/>
  <c r="AI65" i="33"/>
  <c r="AI76" i="33" s="1"/>
  <c r="AH65" i="33"/>
  <c r="AH76" i="33" s="1"/>
  <c r="AG65" i="33"/>
  <c r="AF65" i="33"/>
  <c r="AE65" i="33"/>
  <c r="AE76" i="33" s="1"/>
  <c r="AD65" i="33"/>
  <c r="AD76" i="33" s="1"/>
  <c r="AC65" i="33"/>
  <c r="AB65" i="33"/>
  <c r="AA65" i="33"/>
  <c r="AA76" i="33" s="1"/>
  <c r="Z65" i="33"/>
  <c r="Z76" i="33" s="1"/>
  <c r="Y65" i="33"/>
  <c r="X65" i="33"/>
  <c r="W65" i="33"/>
  <c r="W76" i="33" s="1"/>
  <c r="V65" i="33"/>
  <c r="V76" i="33" s="1"/>
  <c r="U65" i="33"/>
  <c r="T65" i="33"/>
  <c r="S65" i="33"/>
  <c r="S76" i="33" s="1"/>
  <c r="R65" i="33"/>
  <c r="R76" i="33" s="1"/>
  <c r="Q65" i="33"/>
  <c r="P65" i="33"/>
  <c r="O65" i="33"/>
  <c r="O76" i="33" s="1"/>
  <c r="N65" i="33"/>
  <c r="N76" i="33" s="1"/>
  <c r="M65" i="33"/>
  <c r="L65" i="33"/>
  <c r="K65" i="33"/>
  <c r="K76" i="33" s="1"/>
  <c r="J65" i="33"/>
  <c r="J76" i="33" s="1"/>
  <c r="I65" i="33"/>
  <c r="H65" i="33"/>
  <c r="G65" i="33"/>
  <c r="G76" i="33" s="1"/>
  <c r="F65" i="33"/>
  <c r="F76" i="33" s="1"/>
  <c r="E65" i="33"/>
  <c r="E60" i="33"/>
  <c r="AT26" i="33"/>
  <c r="AD26" i="33"/>
  <c r="AD28" i="33" s="1"/>
  <c r="N26" i="33"/>
  <c r="BD25" i="33"/>
  <c r="BD26" i="33" s="1"/>
  <c r="BC25" i="33"/>
  <c r="BC26" i="33" s="1"/>
  <c r="BB25" i="33"/>
  <c r="BB26" i="33" s="1"/>
  <c r="BA25" i="33"/>
  <c r="BA26" i="33" s="1"/>
  <c r="AZ25" i="33"/>
  <c r="AZ26" i="33" s="1"/>
  <c r="AY25" i="33"/>
  <c r="AY26" i="33" s="1"/>
  <c r="AX25" i="33"/>
  <c r="AX26" i="33" s="1"/>
  <c r="AW25" i="33"/>
  <c r="AT25" i="33"/>
  <c r="AS25" i="33"/>
  <c r="AP25" i="33"/>
  <c r="AP26" i="33" s="1"/>
  <c r="AO25" i="33"/>
  <c r="AL25" i="33"/>
  <c r="AL26" i="33" s="1"/>
  <c r="AK25" i="33"/>
  <c r="AH25" i="33"/>
  <c r="AH26" i="33" s="1"/>
  <c r="AG25" i="33"/>
  <c r="AD25" i="33"/>
  <c r="AC25" i="33"/>
  <c r="Z25" i="33"/>
  <c r="Z26" i="33" s="1"/>
  <c r="Y25" i="33"/>
  <c r="V25" i="33"/>
  <c r="V26" i="33" s="1"/>
  <c r="U25" i="33"/>
  <c r="R25" i="33"/>
  <c r="R26" i="33" s="1"/>
  <c r="Q25" i="33"/>
  <c r="N25" i="33"/>
  <c r="M25" i="33"/>
  <c r="J25" i="33"/>
  <c r="I25" i="33"/>
  <c r="F25" i="33"/>
  <c r="E25" i="33"/>
  <c r="AW20" i="33"/>
  <c r="AV20" i="33"/>
  <c r="AV25" i="33" s="1"/>
  <c r="AU20" i="33"/>
  <c r="AU25" i="33" s="1"/>
  <c r="AT20" i="33"/>
  <c r="AS20" i="33"/>
  <c r="AR20" i="33"/>
  <c r="AR25" i="33" s="1"/>
  <c r="AQ20" i="33"/>
  <c r="AQ25" i="33" s="1"/>
  <c r="AP20" i="33"/>
  <c r="AO20" i="33"/>
  <c r="AN20" i="33"/>
  <c r="AN25" i="33" s="1"/>
  <c r="AM20" i="33"/>
  <c r="AM25" i="33" s="1"/>
  <c r="AL20" i="33"/>
  <c r="AK20" i="33"/>
  <c r="AJ20" i="33"/>
  <c r="AJ25" i="33" s="1"/>
  <c r="AI20" i="33"/>
  <c r="AI25" i="33" s="1"/>
  <c r="AH20" i="33"/>
  <c r="AG20" i="33"/>
  <c r="AF20" i="33"/>
  <c r="AF25" i="33" s="1"/>
  <c r="AE20" i="33"/>
  <c r="AE25" i="33" s="1"/>
  <c r="AD20" i="33"/>
  <c r="AC20" i="33"/>
  <c r="AB20" i="33"/>
  <c r="AB25" i="33" s="1"/>
  <c r="AA20" i="33"/>
  <c r="AA25" i="33" s="1"/>
  <c r="Z20" i="33"/>
  <c r="Y20" i="33"/>
  <c r="X20" i="33"/>
  <c r="X25" i="33" s="1"/>
  <c r="W20" i="33"/>
  <c r="W25" i="33" s="1"/>
  <c r="V20" i="33"/>
  <c r="U20" i="33"/>
  <c r="T20" i="33"/>
  <c r="T25" i="33" s="1"/>
  <c r="S20" i="33"/>
  <c r="S25" i="33" s="1"/>
  <c r="R20" i="33"/>
  <c r="Q20" i="33"/>
  <c r="P20" i="33"/>
  <c r="P25" i="33" s="1"/>
  <c r="O20" i="33"/>
  <c r="O25" i="33" s="1"/>
  <c r="N20" i="33"/>
  <c r="M20" i="33"/>
  <c r="L20" i="33"/>
  <c r="L25" i="33" s="1"/>
  <c r="K20" i="33"/>
  <c r="K25" i="33" s="1"/>
  <c r="J20" i="33"/>
  <c r="I20" i="33"/>
  <c r="H20" i="33"/>
  <c r="H25" i="33" s="1"/>
  <c r="G20" i="33"/>
  <c r="AW18" i="33"/>
  <c r="AW26" i="33" s="1"/>
  <c r="AW28" i="33" s="1"/>
  <c r="AV18" i="33"/>
  <c r="AV26" i="33" s="1"/>
  <c r="AU18" i="33"/>
  <c r="AU26" i="33" s="1"/>
  <c r="AT18" i="33"/>
  <c r="AS18" i="33"/>
  <c r="AS26" i="33" s="1"/>
  <c r="AS28" i="33" s="1"/>
  <c r="AR18" i="33"/>
  <c r="AR26" i="33" s="1"/>
  <c r="AQ18" i="33"/>
  <c r="AQ26" i="33" s="1"/>
  <c r="AP18" i="33"/>
  <c r="AO18" i="33"/>
  <c r="AO26" i="33" s="1"/>
  <c r="AO28" i="33" s="1"/>
  <c r="AN18" i="33"/>
  <c r="AN26" i="33" s="1"/>
  <c r="AM18" i="33"/>
  <c r="AM26" i="33" s="1"/>
  <c r="AL18" i="33"/>
  <c r="AK18" i="33"/>
  <c r="AK26" i="33" s="1"/>
  <c r="AK28" i="33" s="1"/>
  <c r="AJ18" i="33"/>
  <c r="AJ26" i="33" s="1"/>
  <c r="AI18" i="33"/>
  <c r="AI26" i="33" s="1"/>
  <c r="AH18" i="33"/>
  <c r="AG18" i="33"/>
  <c r="AG26" i="33" s="1"/>
  <c r="AG28" i="33" s="1"/>
  <c r="AF18" i="33"/>
  <c r="AF26" i="33" s="1"/>
  <c r="AE18" i="33"/>
  <c r="AE26" i="33" s="1"/>
  <c r="AD18" i="33"/>
  <c r="AC18" i="33"/>
  <c r="AC26" i="33" s="1"/>
  <c r="AC28" i="33" s="1"/>
  <c r="AB18" i="33"/>
  <c r="AB26" i="33" s="1"/>
  <c r="AA18" i="33"/>
  <c r="AA26" i="33" s="1"/>
  <c r="Z18" i="33"/>
  <c r="Y18" i="33"/>
  <c r="Y26" i="33" s="1"/>
  <c r="Y28" i="33" s="1"/>
  <c r="X18" i="33"/>
  <c r="X26" i="33" s="1"/>
  <c r="W18" i="33"/>
  <c r="W26" i="33" s="1"/>
  <c r="V18" i="33"/>
  <c r="U18" i="33"/>
  <c r="U26" i="33" s="1"/>
  <c r="U28" i="33" s="1"/>
  <c r="T18" i="33"/>
  <c r="T26" i="33" s="1"/>
  <c r="S18" i="33"/>
  <c r="S26" i="33" s="1"/>
  <c r="R18" i="33"/>
  <c r="Q18" i="33"/>
  <c r="Q26" i="33" s="1"/>
  <c r="Q28" i="33" s="1"/>
  <c r="P18" i="33"/>
  <c r="P26" i="33" s="1"/>
  <c r="O18" i="33"/>
  <c r="O26" i="33" s="1"/>
  <c r="N18" i="33"/>
  <c r="M18" i="33"/>
  <c r="M26" i="33" s="1"/>
  <c r="M28" i="33" s="1"/>
  <c r="L18" i="33"/>
  <c r="L26" i="33" s="1"/>
  <c r="K18" i="33"/>
  <c r="K26" i="33" s="1"/>
  <c r="J18" i="33"/>
  <c r="I18" i="33"/>
  <c r="I26" i="33" s="1"/>
  <c r="I28" i="33" s="1"/>
  <c r="H18" i="33"/>
  <c r="H26" i="33" s="1"/>
  <c r="G18" i="33"/>
  <c r="F18" i="33"/>
  <c r="E18" i="33"/>
  <c r="E26" i="33" s="1"/>
  <c r="E28" i="33" s="1"/>
  <c r="AK30" i="33" s="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J26" i="33" l="1"/>
  <c r="F26" i="33"/>
  <c r="G25" i="33"/>
  <c r="G26" i="33" s="1"/>
  <c r="AL29" i="33"/>
  <c r="AL28" i="33"/>
  <c r="R28" i="33"/>
  <c r="R29" i="33" s="1"/>
  <c r="Z28" i="33"/>
  <c r="AP28" i="33"/>
  <c r="BC55" i="33"/>
  <c r="AY55" i="33"/>
  <c r="AU55" i="33"/>
  <c r="AQ55" i="33"/>
  <c r="AM55" i="33"/>
  <c r="AI55" i="33"/>
  <c r="AE55" i="33"/>
  <c r="BB55" i="33"/>
  <c r="AX55" i="33"/>
  <c r="AT55" i="33"/>
  <c r="AP55" i="33"/>
  <c r="AL55" i="33"/>
  <c r="AH55" i="33"/>
  <c r="BD55" i="33"/>
  <c r="AV55" i="33"/>
  <c r="AN55" i="33"/>
  <c r="AF55" i="33"/>
  <c r="BA55" i="33"/>
  <c r="AS55" i="33"/>
  <c r="AK55" i="33"/>
  <c r="AR55" i="33"/>
  <c r="AJ55" i="33"/>
  <c r="AG55" i="33"/>
  <c r="AO55" i="33"/>
  <c r="AZ55" i="33"/>
  <c r="AW55" i="33"/>
  <c r="F28" i="33"/>
  <c r="F29" i="33" s="1"/>
  <c r="V28" i="33"/>
  <c r="J28" i="33"/>
  <c r="J29" i="33" s="1"/>
  <c r="AH28" i="33"/>
  <c r="AZ34" i="33"/>
  <c r="AV34" i="33"/>
  <c r="AR34" i="33"/>
  <c r="AN34" i="33"/>
  <c r="AJ34" i="33"/>
  <c r="AF34" i="33"/>
  <c r="AB34" i="33"/>
  <c r="X34" i="33"/>
  <c r="T34" i="33"/>
  <c r="P34" i="33"/>
  <c r="L34" i="33"/>
  <c r="BB34" i="33"/>
  <c r="AT34" i="33"/>
  <c r="AL34" i="33"/>
  <c r="Z34" i="33"/>
  <c r="R34" i="33"/>
  <c r="J34" i="33"/>
  <c r="BA34" i="33"/>
  <c r="AS34" i="33"/>
  <c r="AK34" i="33"/>
  <c r="AC34" i="33"/>
  <c r="AY34" i="33"/>
  <c r="AU34" i="33"/>
  <c r="AQ34" i="33"/>
  <c r="AM34" i="33"/>
  <c r="AI34" i="33"/>
  <c r="AE34" i="33"/>
  <c r="AA34" i="33"/>
  <c r="W34" i="33"/>
  <c r="S34" i="33"/>
  <c r="O34" i="33"/>
  <c r="K34" i="33"/>
  <c r="AX34" i="33"/>
  <c r="AP34" i="33"/>
  <c r="AH34" i="33"/>
  <c r="AD34" i="33"/>
  <c r="V34" i="33"/>
  <c r="N34" i="33"/>
  <c r="AW34" i="33"/>
  <c r="AO34" i="33"/>
  <c r="AG34" i="33"/>
  <c r="BC42" i="33"/>
  <c r="AY42" i="33"/>
  <c r="AU42" i="33"/>
  <c r="BB42" i="33"/>
  <c r="AX42" i="33"/>
  <c r="AT42" i="33"/>
  <c r="AP42" i="33"/>
  <c r="AL42" i="33"/>
  <c r="AH42" i="33"/>
  <c r="AD42" i="33"/>
  <c r="Z42" i="33"/>
  <c r="V42" i="33"/>
  <c r="R42" i="33"/>
  <c r="BD42" i="33"/>
  <c r="AV42" i="33"/>
  <c r="AO42" i="33"/>
  <c r="AJ42" i="33"/>
  <c r="AE42" i="33"/>
  <c r="Y42" i="33"/>
  <c r="T42" i="33"/>
  <c r="BA42" i="33"/>
  <c r="AS42" i="33"/>
  <c r="AN42" i="33"/>
  <c r="AI42" i="33"/>
  <c r="AC42" i="33"/>
  <c r="X42" i="33"/>
  <c r="S42" i="33"/>
  <c r="AR42" i="33"/>
  <c r="AG42" i="33"/>
  <c r="W42" i="33"/>
  <c r="AM42" i="33"/>
  <c r="AK42" i="33"/>
  <c r="AQ42" i="33"/>
  <c r="AF42" i="33"/>
  <c r="U42" i="33"/>
  <c r="AZ42" i="33"/>
  <c r="AB42" i="33"/>
  <c r="AW42" i="33"/>
  <c r="AA42" i="33"/>
  <c r="BC50" i="33"/>
  <c r="AY50" i="33"/>
  <c r="AU50" i="33"/>
  <c r="AQ50" i="33"/>
  <c r="AM50" i="33"/>
  <c r="AI50" i="33"/>
  <c r="AE50" i="33"/>
  <c r="AA50" i="33"/>
  <c r="BB50" i="33"/>
  <c r="AX50" i="33"/>
  <c r="AT50" i="33"/>
  <c r="AP50" i="33"/>
  <c r="AL50" i="33"/>
  <c r="AH50" i="33"/>
  <c r="AD50" i="33"/>
  <c r="Z50" i="33"/>
  <c r="AZ50" i="33"/>
  <c r="AR50" i="33"/>
  <c r="AJ50" i="33"/>
  <c r="AB50" i="33"/>
  <c r="AW50" i="33"/>
  <c r="AO50" i="33"/>
  <c r="AG50" i="33"/>
  <c r="BD50" i="33"/>
  <c r="AN50" i="33"/>
  <c r="AV50" i="33"/>
  <c r="AS50" i="33"/>
  <c r="BA50" i="33"/>
  <c r="AK50" i="33"/>
  <c r="AF50" i="33"/>
  <c r="AC50" i="33"/>
  <c r="BA58" i="33"/>
  <c r="AW58" i="33"/>
  <c r="AS58" i="33"/>
  <c r="AO58" i="33"/>
  <c r="BD58" i="33"/>
  <c r="AZ58" i="33"/>
  <c r="AV58" i="33"/>
  <c r="AR58" i="33"/>
  <c r="AN58" i="33"/>
  <c r="BC58" i="33"/>
  <c r="AU58" i="33"/>
  <c r="AM58" i="33"/>
  <c r="AI58" i="33"/>
  <c r="BB58" i="33"/>
  <c r="AT58" i="33"/>
  <c r="AL58" i="33"/>
  <c r="AH58" i="33"/>
  <c r="AP58" i="33"/>
  <c r="AY58" i="33"/>
  <c r="AK58" i="33"/>
  <c r="AJ58" i="33"/>
  <c r="AX58" i="33"/>
  <c r="AQ58" i="33"/>
  <c r="Y29" i="33"/>
  <c r="M30" i="33"/>
  <c r="AS30" i="33"/>
  <c r="N29" i="33"/>
  <c r="AT29" i="33"/>
  <c r="M29" i="33"/>
  <c r="AS29" i="33"/>
  <c r="AG30" i="33"/>
  <c r="K28" i="33"/>
  <c r="K29" i="33" s="1"/>
  <c r="S28" i="33"/>
  <c r="S29" i="33" s="1"/>
  <c r="AA29" i="33"/>
  <c r="AA28" i="33"/>
  <c r="AI28" i="33"/>
  <c r="AQ29" i="33"/>
  <c r="AQ28" i="33"/>
  <c r="N28" i="33"/>
  <c r="AT28" i="33"/>
  <c r="Q29" i="33"/>
  <c r="AG29" i="33"/>
  <c r="AW29" i="33"/>
  <c r="U30" i="33"/>
  <c r="U34" i="33"/>
  <c r="E62" i="33"/>
  <c r="AV30" i="33"/>
  <c r="AR30" i="33"/>
  <c r="AN30" i="33"/>
  <c r="AJ30" i="33"/>
  <c r="AF30" i="33"/>
  <c r="AB30" i="33"/>
  <c r="X30" i="33"/>
  <c r="T30" i="33"/>
  <c r="P30" i="33"/>
  <c r="L30" i="33"/>
  <c r="H30" i="33"/>
  <c r="AX30" i="33"/>
  <c r="AP30" i="33"/>
  <c r="AH30" i="33"/>
  <c r="Z30" i="33"/>
  <c r="R30" i="33"/>
  <c r="F30" i="33"/>
  <c r="F60" i="33" s="1"/>
  <c r="AU30" i="33"/>
  <c r="AQ30" i="33"/>
  <c r="AM30" i="33"/>
  <c r="AI30" i="33"/>
  <c r="AE30" i="33"/>
  <c r="AA30" i="33"/>
  <c r="W30" i="33"/>
  <c r="S30" i="33"/>
  <c r="O30" i="33"/>
  <c r="K30" i="33"/>
  <c r="G30" i="33"/>
  <c r="AT30" i="33"/>
  <c r="AL30" i="33"/>
  <c r="AD30" i="33"/>
  <c r="V30" i="33"/>
  <c r="N30" i="33"/>
  <c r="J30" i="33"/>
  <c r="BA38" i="33"/>
  <c r="AW38" i="33"/>
  <c r="AS38" i="33"/>
  <c r="AO38" i="33"/>
  <c r="AK38" i="33"/>
  <c r="AG38" i="33"/>
  <c r="AC38" i="33"/>
  <c r="Y38" i="33"/>
  <c r="U38" i="33"/>
  <c r="Q38" i="33"/>
  <c r="BD38" i="33"/>
  <c r="AZ38" i="33"/>
  <c r="AV38" i="33"/>
  <c r="AR38" i="33"/>
  <c r="AN38" i="33"/>
  <c r="AJ38" i="33"/>
  <c r="AF38" i="33"/>
  <c r="AB38" i="33"/>
  <c r="X38" i="33"/>
  <c r="T38" i="33"/>
  <c r="P38" i="33"/>
  <c r="BC38" i="33"/>
  <c r="AU38" i="33"/>
  <c r="AM38" i="33"/>
  <c r="AE38" i="33"/>
  <c r="W38" i="33"/>
  <c r="O38" i="33"/>
  <c r="AY38" i="33"/>
  <c r="AI38" i="33"/>
  <c r="S38" i="33"/>
  <c r="AX38" i="33"/>
  <c r="AP38" i="33"/>
  <c r="Z38" i="33"/>
  <c r="BB38" i="33"/>
  <c r="AT38" i="33"/>
  <c r="AL38" i="33"/>
  <c r="AD38" i="33"/>
  <c r="V38" i="33"/>
  <c r="N38" i="33"/>
  <c r="AQ38" i="33"/>
  <c r="AA38" i="33"/>
  <c r="AH38" i="33"/>
  <c r="R38" i="33"/>
  <c r="BA46" i="33"/>
  <c r="AW46" i="33"/>
  <c r="AS46" i="33"/>
  <c r="AO46" i="33"/>
  <c r="AK46" i="33"/>
  <c r="AG46" i="33"/>
  <c r="AC46" i="33"/>
  <c r="Y46" i="33"/>
  <c r="BD46" i="33"/>
  <c r="AZ46" i="33"/>
  <c r="AV46" i="33"/>
  <c r="AR46" i="33"/>
  <c r="AN46" i="33"/>
  <c r="AJ46" i="33"/>
  <c r="AF46" i="33"/>
  <c r="AB46" i="33"/>
  <c r="X46" i="33"/>
  <c r="BB46" i="33"/>
  <c r="AT46" i="33"/>
  <c r="AL46" i="33"/>
  <c r="AD46" i="33"/>
  <c r="V46" i="33"/>
  <c r="AY46" i="33"/>
  <c r="AQ46" i="33"/>
  <c r="AI46" i="33"/>
  <c r="AA46" i="33"/>
  <c r="AP46" i="33"/>
  <c r="Z46" i="33"/>
  <c r="AX46" i="33"/>
  <c r="AU46" i="33"/>
  <c r="BC46" i="33"/>
  <c r="AM46" i="33"/>
  <c r="W46" i="33"/>
  <c r="AH46" i="33"/>
  <c r="AE46" i="33"/>
  <c r="BA54" i="33"/>
  <c r="AW54" i="33"/>
  <c r="AS54" i="33"/>
  <c r="AO54" i="33"/>
  <c r="AK54" i="33"/>
  <c r="AG54" i="33"/>
  <c r="BD54" i="33"/>
  <c r="AZ54" i="33"/>
  <c r="AV54" i="33"/>
  <c r="AR54" i="33"/>
  <c r="AN54" i="33"/>
  <c r="AJ54" i="33"/>
  <c r="AF54" i="33"/>
  <c r="AX54" i="33"/>
  <c r="AP54" i="33"/>
  <c r="AH54" i="33"/>
  <c r="BC54" i="33"/>
  <c r="AU54" i="33"/>
  <c r="AM54" i="33"/>
  <c r="AE54" i="33"/>
  <c r="BB54" i="33"/>
  <c r="AL54" i="33"/>
  <c r="AD54" i="33"/>
  <c r="AY54" i="33"/>
  <c r="AI54" i="33"/>
  <c r="AT54" i="33"/>
  <c r="AQ54" i="33"/>
  <c r="I29" i="33"/>
  <c r="AO29" i="33"/>
  <c r="AC30" i="33"/>
  <c r="M34" i="33"/>
  <c r="AD29" i="33"/>
  <c r="AC29" i="33"/>
  <c r="Q30" i="33"/>
  <c r="AW30" i="33"/>
  <c r="Q34" i="33"/>
  <c r="C9" i="33"/>
  <c r="O28" i="33"/>
  <c r="O29" i="33" s="1"/>
  <c r="W28" i="33"/>
  <c r="W29" i="33"/>
  <c r="AE28" i="33"/>
  <c r="AE29" i="33" s="1"/>
  <c r="AM28" i="33"/>
  <c r="AM29" i="33"/>
  <c r="AU28" i="33"/>
  <c r="AU29" i="33" s="1"/>
  <c r="H28" i="33"/>
  <c r="L28" i="33"/>
  <c r="L29" i="33" s="1"/>
  <c r="P28" i="33"/>
  <c r="T29" i="33"/>
  <c r="T28" i="33"/>
  <c r="X28" i="33"/>
  <c r="AB29" i="33"/>
  <c r="AB28" i="33"/>
  <c r="AF28" i="33"/>
  <c r="AJ29" i="33"/>
  <c r="AJ28" i="33"/>
  <c r="AN28" i="33"/>
  <c r="AR29" i="33"/>
  <c r="AR28" i="33"/>
  <c r="AV28" i="33"/>
  <c r="E29" i="33"/>
  <c r="U29" i="33"/>
  <c r="AK29" i="33"/>
  <c r="I30" i="33"/>
  <c r="Y30" i="33"/>
  <c r="AO30" i="33"/>
  <c r="Y34" i="33"/>
  <c r="E76" i="33"/>
  <c r="AK76" i="33"/>
  <c r="AJ76" i="33"/>
  <c r="H76" i="33"/>
  <c r="L76" i="33"/>
  <c r="P76" i="33"/>
  <c r="X76" i="33"/>
  <c r="AB76" i="33"/>
  <c r="AF76" i="33"/>
  <c r="AN76" i="33"/>
  <c r="AR76" i="33"/>
  <c r="AV76" i="33"/>
  <c r="BD76" i="33"/>
  <c r="I76" i="33"/>
  <c r="M76" i="33"/>
  <c r="Q76" i="33"/>
  <c r="Y76" i="33"/>
  <c r="AC76" i="33"/>
  <c r="AG76" i="33"/>
  <c r="AO76" i="33"/>
  <c r="AS76" i="33"/>
  <c r="AW76" i="33"/>
  <c r="C24" i="27"/>
  <c r="C23" i="27"/>
  <c r="C22" i="27"/>
  <c r="BB57" i="33" l="1"/>
  <c r="AX57" i="33"/>
  <c r="AT57" i="33"/>
  <c r="AP57" i="33"/>
  <c r="AL57" i="33"/>
  <c r="AH57" i="33"/>
  <c r="BA57" i="33"/>
  <c r="AW57" i="33"/>
  <c r="AS57" i="33"/>
  <c r="AO57" i="33"/>
  <c r="AK57" i="33"/>
  <c r="AG57" i="33"/>
  <c r="BC57" i="33"/>
  <c r="AU57" i="33"/>
  <c r="AM57" i="33"/>
  <c r="AZ57" i="33"/>
  <c r="AR57" i="33"/>
  <c r="AJ57" i="33"/>
  <c r="AQ57" i="33"/>
  <c r="AY57" i="33"/>
  <c r="AV57" i="33"/>
  <c r="BD57" i="33"/>
  <c r="AN57" i="33"/>
  <c r="AI57" i="33"/>
  <c r="BB41" i="33"/>
  <c r="AX41" i="33"/>
  <c r="AT41" i="33"/>
  <c r="AP41" i="33"/>
  <c r="AL41" i="33"/>
  <c r="AH41" i="33"/>
  <c r="AD41" i="33"/>
  <c r="Z41" i="33"/>
  <c r="V41" i="33"/>
  <c r="R41" i="33"/>
  <c r="BA41" i="33"/>
  <c r="AW41" i="33"/>
  <c r="AS41" i="33"/>
  <c r="AO41" i="33"/>
  <c r="AK41" i="33"/>
  <c r="AG41" i="33"/>
  <c r="AC41" i="33"/>
  <c r="Y41" i="33"/>
  <c r="U41" i="33"/>
  <c r="Q41" i="33"/>
  <c r="AZ41" i="33"/>
  <c r="AR41" i="33"/>
  <c r="AJ41" i="33"/>
  <c r="AB41" i="33"/>
  <c r="T41" i="33"/>
  <c r="BD41" i="33"/>
  <c r="AN41" i="33"/>
  <c r="X41" i="33"/>
  <c r="BC41" i="33"/>
  <c r="AM41" i="33"/>
  <c r="W41" i="33"/>
  <c r="AY41" i="33"/>
  <c r="AQ41" i="33"/>
  <c r="AI41" i="33"/>
  <c r="AA41" i="33"/>
  <c r="S41" i="33"/>
  <c r="AV41" i="33"/>
  <c r="AF41" i="33"/>
  <c r="AU41" i="33"/>
  <c r="AE41" i="33"/>
  <c r="AZ33" i="33"/>
  <c r="AV33" i="33"/>
  <c r="AR33" i="33"/>
  <c r="AN33" i="33"/>
  <c r="AJ33" i="33"/>
  <c r="AF33" i="33"/>
  <c r="AB33" i="33"/>
  <c r="X33" i="33"/>
  <c r="T33" i="33"/>
  <c r="P33" i="33"/>
  <c r="L33" i="33"/>
  <c r="AT33" i="33"/>
  <c r="AL33" i="33"/>
  <c r="AD33" i="33"/>
  <c r="V33" i="33"/>
  <c r="N33" i="33"/>
  <c r="AY33" i="33"/>
  <c r="AU33" i="33"/>
  <c r="AQ33" i="33"/>
  <c r="AM33" i="33"/>
  <c r="AI33" i="33"/>
  <c r="AE33" i="33"/>
  <c r="AA33" i="33"/>
  <c r="W33" i="33"/>
  <c r="S33" i="33"/>
  <c r="O33" i="33"/>
  <c r="K33" i="33"/>
  <c r="AX33" i="33"/>
  <c r="AP33" i="33"/>
  <c r="AH33" i="33"/>
  <c r="Z33" i="33"/>
  <c r="R33" i="33"/>
  <c r="J33" i="33"/>
  <c r="BA33" i="33"/>
  <c r="AK33" i="33"/>
  <c r="U33" i="33"/>
  <c r="M33" i="33"/>
  <c r="Y33" i="33"/>
  <c r="AW33" i="33"/>
  <c r="AG33" i="33"/>
  <c r="Q33" i="33"/>
  <c r="AS33" i="33"/>
  <c r="AC33" i="33"/>
  <c r="AO33" i="33"/>
  <c r="I33" i="33"/>
  <c r="AV29" i="33"/>
  <c r="AF29" i="33"/>
  <c r="H29" i="33"/>
  <c r="BC59" i="33"/>
  <c r="AY59" i="33"/>
  <c r="AU59" i="33"/>
  <c r="AQ59" i="33"/>
  <c r="AM59" i="33"/>
  <c r="AI59" i="33"/>
  <c r="BB59" i="33"/>
  <c r="AX59" i="33"/>
  <c r="AT59" i="33"/>
  <c r="AP59" i="33"/>
  <c r="AL59" i="33"/>
  <c r="AW59" i="33"/>
  <c r="AO59" i="33"/>
  <c r="BD59" i="33"/>
  <c r="AV59" i="33"/>
  <c r="AN59" i="33"/>
  <c r="AZ59" i="33"/>
  <c r="AJ59" i="33"/>
  <c r="AS59" i="33"/>
  <c r="AR59" i="33"/>
  <c r="BA59" i="33"/>
  <c r="AK59" i="33"/>
  <c r="BC47" i="33"/>
  <c r="AY47" i="33"/>
  <c r="AU47" i="33"/>
  <c r="AQ47" i="33"/>
  <c r="AM47" i="33"/>
  <c r="AI47" i="33"/>
  <c r="AE47" i="33"/>
  <c r="AA47" i="33"/>
  <c r="W47" i="33"/>
  <c r="BB47" i="33"/>
  <c r="AX47" i="33"/>
  <c r="AT47" i="33"/>
  <c r="AP47" i="33"/>
  <c r="AL47" i="33"/>
  <c r="AH47" i="33"/>
  <c r="AD47" i="33"/>
  <c r="Z47" i="33"/>
  <c r="AZ47" i="33"/>
  <c r="AR47" i="33"/>
  <c r="AJ47" i="33"/>
  <c r="AB47" i="33"/>
  <c r="AW47" i="33"/>
  <c r="AO47" i="33"/>
  <c r="AG47" i="33"/>
  <c r="Y47" i="33"/>
  <c r="BD47" i="33"/>
  <c r="AN47" i="33"/>
  <c r="X47" i="33"/>
  <c r="AV47" i="33"/>
  <c r="AS47" i="33"/>
  <c r="BA47" i="33"/>
  <c r="AK47" i="33"/>
  <c r="AF47" i="33"/>
  <c r="AC47" i="33"/>
  <c r="BD53" i="33"/>
  <c r="AZ53" i="33"/>
  <c r="AV53" i="33"/>
  <c r="AR53" i="33"/>
  <c r="AN53" i="33"/>
  <c r="AJ53" i="33"/>
  <c r="AF53" i="33"/>
  <c r="BC53" i="33"/>
  <c r="AY53" i="33"/>
  <c r="AU53" i="33"/>
  <c r="AQ53" i="33"/>
  <c r="AM53" i="33"/>
  <c r="AI53" i="33"/>
  <c r="AE53" i="33"/>
  <c r="BA53" i="33"/>
  <c r="AS53" i="33"/>
  <c r="AK53" i="33"/>
  <c r="AC53" i="33"/>
  <c r="AX53" i="33"/>
  <c r="AP53" i="33"/>
  <c r="AH53" i="33"/>
  <c r="AW53" i="33"/>
  <c r="AG53" i="33"/>
  <c r="BB53" i="33"/>
  <c r="AT53" i="33"/>
  <c r="AD53" i="33"/>
  <c r="AO53" i="33"/>
  <c r="AL53" i="33"/>
  <c r="BD45" i="33"/>
  <c r="AZ45" i="33"/>
  <c r="AV45" i="33"/>
  <c r="AR45" i="33"/>
  <c r="AN45" i="33"/>
  <c r="AJ45" i="33"/>
  <c r="AF45" i="33"/>
  <c r="AB45" i="33"/>
  <c r="X45" i="33"/>
  <c r="BC45" i="33"/>
  <c r="AY45" i="33"/>
  <c r="AU45" i="33"/>
  <c r="AQ45" i="33"/>
  <c r="AM45" i="33"/>
  <c r="AI45" i="33"/>
  <c r="AE45" i="33"/>
  <c r="AA45" i="33"/>
  <c r="W45" i="33"/>
  <c r="AW45" i="33"/>
  <c r="AO45" i="33"/>
  <c r="AG45" i="33"/>
  <c r="Y45" i="33"/>
  <c r="BB45" i="33"/>
  <c r="AT45" i="33"/>
  <c r="AL45" i="33"/>
  <c r="AD45" i="33"/>
  <c r="V45" i="33"/>
  <c r="AS45" i="33"/>
  <c r="AC45" i="33"/>
  <c r="BA45" i="33"/>
  <c r="U45" i="33"/>
  <c r="AX45" i="33"/>
  <c r="AP45" i="33"/>
  <c r="Z45" i="33"/>
  <c r="AK45" i="33"/>
  <c r="AH45" i="33"/>
  <c r="BD37" i="33"/>
  <c r="AZ37" i="33"/>
  <c r="AV37" i="33"/>
  <c r="AR37" i="33"/>
  <c r="AN37" i="33"/>
  <c r="AJ37" i="33"/>
  <c r="AF37" i="33"/>
  <c r="AB37" i="33"/>
  <c r="X37" i="33"/>
  <c r="T37" i="33"/>
  <c r="P37" i="33"/>
  <c r="BC37" i="33"/>
  <c r="AY37" i="33"/>
  <c r="AU37" i="33"/>
  <c r="AQ37" i="33"/>
  <c r="AM37" i="33"/>
  <c r="AI37" i="33"/>
  <c r="AE37" i="33"/>
  <c r="AA37" i="33"/>
  <c r="W37" i="33"/>
  <c r="S37" i="33"/>
  <c r="O37" i="33"/>
  <c r="AX37" i="33"/>
  <c r="AP37" i="33"/>
  <c r="AH37" i="33"/>
  <c r="Z37" i="33"/>
  <c r="R37" i="33"/>
  <c r="AT37" i="33"/>
  <c r="AD37" i="33"/>
  <c r="N37" i="33"/>
  <c r="BA37" i="33"/>
  <c r="AK37" i="33"/>
  <c r="U37" i="33"/>
  <c r="AW37" i="33"/>
  <c r="AO37" i="33"/>
  <c r="AG37" i="33"/>
  <c r="Y37" i="33"/>
  <c r="Q37" i="33"/>
  <c r="BB37" i="33"/>
  <c r="AL37" i="33"/>
  <c r="V37" i="33"/>
  <c r="AS37" i="33"/>
  <c r="AC37" i="33"/>
  <c r="M37" i="33"/>
  <c r="BC39" i="33"/>
  <c r="AY39" i="33"/>
  <c r="AU39" i="33"/>
  <c r="AQ39" i="33"/>
  <c r="AM39" i="33"/>
  <c r="AI39" i="33"/>
  <c r="AE39" i="33"/>
  <c r="AA39" i="33"/>
  <c r="W39" i="33"/>
  <c r="S39" i="33"/>
  <c r="O39" i="33"/>
  <c r="BB39" i="33"/>
  <c r="AX39" i="33"/>
  <c r="AT39" i="33"/>
  <c r="AP39" i="33"/>
  <c r="AL39" i="33"/>
  <c r="AH39" i="33"/>
  <c r="AD39" i="33"/>
  <c r="Z39" i="33"/>
  <c r="V39" i="33"/>
  <c r="R39" i="33"/>
  <c r="BA39" i="33"/>
  <c r="AS39" i="33"/>
  <c r="AK39" i="33"/>
  <c r="AC39" i="33"/>
  <c r="U39" i="33"/>
  <c r="AO39" i="33"/>
  <c r="Y39" i="33"/>
  <c r="BD39" i="33"/>
  <c r="AN39" i="33"/>
  <c r="X39" i="33"/>
  <c r="AZ39" i="33"/>
  <c r="AR39" i="33"/>
  <c r="AJ39" i="33"/>
  <c r="AB39" i="33"/>
  <c r="T39" i="33"/>
  <c r="AW39" i="33"/>
  <c r="AG39" i="33"/>
  <c r="Q39" i="33"/>
  <c r="AV39" i="33"/>
  <c r="AF39" i="33"/>
  <c r="P39" i="33"/>
  <c r="AI29" i="33"/>
  <c r="AH29" i="33"/>
  <c r="V29" i="33"/>
  <c r="BA51" i="33"/>
  <c r="AW51" i="33"/>
  <c r="AS51" i="33"/>
  <c r="AO51" i="33"/>
  <c r="AK51" i="33"/>
  <c r="AG51" i="33"/>
  <c r="AC51" i="33"/>
  <c r="BD51" i="33"/>
  <c r="AZ51" i="33"/>
  <c r="AV51" i="33"/>
  <c r="AR51" i="33"/>
  <c r="AN51" i="33"/>
  <c r="AJ51" i="33"/>
  <c r="AF51" i="33"/>
  <c r="AB51" i="33"/>
  <c r="BB51" i="33"/>
  <c r="AT51" i="33"/>
  <c r="AL51" i="33"/>
  <c r="AD51" i="33"/>
  <c r="AY51" i="33"/>
  <c r="AQ51" i="33"/>
  <c r="AI51" i="33"/>
  <c r="AA51" i="33"/>
  <c r="AP51" i="33"/>
  <c r="AX51" i="33"/>
  <c r="AU51" i="33"/>
  <c r="BC51" i="33"/>
  <c r="AM51" i="33"/>
  <c r="AH51" i="33"/>
  <c r="AE51" i="33"/>
  <c r="BB49" i="33"/>
  <c r="AX49" i="33"/>
  <c r="AT49" i="33"/>
  <c r="AP49" i="33"/>
  <c r="AL49" i="33"/>
  <c r="AH49" i="33"/>
  <c r="AD49" i="33"/>
  <c r="Z49" i="33"/>
  <c r="BA49" i="33"/>
  <c r="AW49" i="33"/>
  <c r="AS49" i="33"/>
  <c r="AO49" i="33"/>
  <c r="AK49" i="33"/>
  <c r="AG49" i="33"/>
  <c r="AC49" i="33"/>
  <c r="Y49" i="33"/>
  <c r="AY49" i="33"/>
  <c r="AQ49" i="33"/>
  <c r="AI49" i="33"/>
  <c r="AA49" i="33"/>
  <c r="BD49" i="33"/>
  <c r="AV49" i="33"/>
  <c r="AN49" i="33"/>
  <c r="AF49" i="33"/>
  <c r="BC49" i="33"/>
  <c r="AM49" i="33"/>
  <c r="AU49" i="33"/>
  <c r="AR49" i="33"/>
  <c r="AZ49" i="33"/>
  <c r="AJ49" i="33"/>
  <c r="AE49" i="33"/>
  <c r="AB49" i="33"/>
  <c r="G28" i="33"/>
  <c r="BA43" i="33"/>
  <c r="AW43" i="33"/>
  <c r="AS43" i="33"/>
  <c r="AO43" i="33"/>
  <c r="AK43" i="33"/>
  <c r="AG43" i="33"/>
  <c r="AC43" i="33"/>
  <c r="Y43" i="33"/>
  <c r="U43" i="33"/>
  <c r="BD43" i="33"/>
  <c r="AZ43" i="33"/>
  <c r="AV43" i="33"/>
  <c r="AR43" i="33"/>
  <c r="AN43" i="33"/>
  <c r="AJ43" i="33"/>
  <c r="AF43" i="33"/>
  <c r="AB43" i="33"/>
  <c r="X43" i="33"/>
  <c r="T43" i="33"/>
  <c r="AX43" i="33"/>
  <c r="AP43" i="33"/>
  <c r="AH43" i="33"/>
  <c r="Z43" i="33"/>
  <c r="BC43" i="33"/>
  <c r="AU43" i="33"/>
  <c r="AM43" i="33"/>
  <c r="AE43" i="33"/>
  <c r="W43" i="33"/>
  <c r="BB43" i="33"/>
  <c r="AL43" i="33"/>
  <c r="V43" i="33"/>
  <c r="AD43" i="33"/>
  <c r="AA43" i="33"/>
  <c r="AY43" i="33"/>
  <c r="AI43" i="33"/>
  <c r="S43" i="33"/>
  <c r="AT43" i="33"/>
  <c r="AQ43" i="33"/>
  <c r="AN29" i="33"/>
  <c r="X29" i="33"/>
  <c r="P29" i="33"/>
  <c r="BB48" i="33"/>
  <c r="AX48" i="33"/>
  <c r="AT48" i="33"/>
  <c r="AP48" i="33"/>
  <c r="AL48" i="33"/>
  <c r="AH48" i="33"/>
  <c r="AD48" i="33"/>
  <c r="Z48" i="33"/>
  <c r="BA48" i="33"/>
  <c r="AW48" i="33"/>
  <c r="AS48" i="33"/>
  <c r="AO48" i="33"/>
  <c r="AK48" i="33"/>
  <c r="AG48" i="33"/>
  <c r="AC48" i="33"/>
  <c r="Y48" i="33"/>
  <c r="AY48" i="33"/>
  <c r="AQ48" i="33"/>
  <c r="AI48" i="33"/>
  <c r="AA48" i="33"/>
  <c r="BD48" i="33"/>
  <c r="AV48" i="33"/>
  <c r="AN48" i="33"/>
  <c r="AF48" i="33"/>
  <c r="X48" i="33"/>
  <c r="BC48" i="33"/>
  <c r="AM48" i="33"/>
  <c r="AU48" i="33"/>
  <c r="AR48" i="33"/>
  <c r="AZ48" i="33"/>
  <c r="AJ48" i="33"/>
  <c r="AE48" i="33"/>
  <c r="AB48" i="33"/>
  <c r="BD44" i="33"/>
  <c r="AZ44" i="33"/>
  <c r="AV44" i="33"/>
  <c r="AR44" i="33"/>
  <c r="AN44" i="33"/>
  <c r="AJ44" i="33"/>
  <c r="AF44" i="33"/>
  <c r="AB44" i="33"/>
  <c r="X44" i="33"/>
  <c r="T44" i="33"/>
  <c r="BC44" i="33"/>
  <c r="AY44" i="33"/>
  <c r="AU44" i="33"/>
  <c r="AQ44" i="33"/>
  <c r="AM44" i="33"/>
  <c r="AI44" i="33"/>
  <c r="AE44" i="33"/>
  <c r="AA44" i="33"/>
  <c r="W44" i="33"/>
  <c r="BA44" i="33"/>
  <c r="AS44" i="33"/>
  <c r="AK44" i="33"/>
  <c r="AC44" i="33"/>
  <c r="U44" i="33"/>
  <c r="AX44" i="33"/>
  <c r="AP44" i="33"/>
  <c r="AH44" i="33"/>
  <c r="Z44" i="33"/>
  <c r="AW44" i="33"/>
  <c r="AG44" i="33"/>
  <c r="Y44" i="33"/>
  <c r="BB44" i="33"/>
  <c r="V44" i="33"/>
  <c r="AT44" i="33"/>
  <c r="AD44" i="33"/>
  <c r="AO44" i="33"/>
  <c r="AL44" i="33"/>
  <c r="AP29" i="33"/>
  <c r="BB56" i="33"/>
  <c r="AX56" i="33"/>
  <c r="AT56" i="33"/>
  <c r="AP56" i="33"/>
  <c r="AL56" i="33"/>
  <c r="AH56" i="33"/>
  <c r="BA56" i="33"/>
  <c r="AW56" i="33"/>
  <c r="AS56" i="33"/>
  <c r="AO56" i="33"/>
  <c r="AK56" i="33"/>
  <c r="AG56" i="33"/>
  <c r="BC56" i="33"/>
  <c r="AU56" i="33"/>
  <c r="AM56" i="33"/>
  <c r="AZ56" i="33"/>
  <c r="AR56" i="33"/>
  <c r="AJ56" i="33"/>
  <c r="AY56" i="33"/>
  <c r="AI56" i="33"/>
  <c r="AQ56" i="33"/>
  <c r="AN56" i="33"/>
  <c r="AV56" i="33"/>
  <c r="AF56" i="33"/>
  <c r="BD56" i="33"/>
  <c r="BB40" i="33"/>
  <c r="AX40" i="33"/>
  <c r="AT40" i="33"/>
  <c r="AP40" i="33"/>
  <c r="AL40" i="33"/>
  <c r="AH40" i="33"/>
  <c r="AD40" i="33"/>
  <c r="Z40" i="33"/>
  <c r="V40" i="33"/>
  <c r="R40" i="33"/>
  <c r="BA40" i="33"/>
  <c r="AW40" i="33"/>
  <c r="AS40" i="33"/>
  <c r="AO40" i="33"/>
  <c r="AK40" i="33"/>
  <c r="AG40" i="33"/>
  <c r="AC40" i="33"/>
  <c r="Y40" i="33"/>
  <c r="U40" i="33"/>
  <c r="Q40" i="33"/>
  <c r="AZ40" i="33"/>
  <c r="AR40" i="33"/>
  <c r="AJ40" i="33"/>
  <c r="AB40" i="33"/>
  <c r="T40" i="33"/>
  <c r="AV40" i="33"/>
  <c r="AF40" i="33"/>
  <c r="P40" i="33"/>
  <c r="AU40" i="33"/>
  <c r="AE40" i="33"/>
  <c r="AY40" i="33"/>
  <c r="AQ40" i="33"/>
  <c r="AI40" i="33"/>
  <c r="AA40" i="33"/>
  <c r="S40" i="33"/>
  <c r="BD40" i="33"/>
  <c r="AN40" i="33"/>
  <c r="X40" i="33"/>
  <c r="BC40" i="33"/>
  <c r="AM40" i="33"/>
  <c r="W40" i="33"/>
  <c r="E63" i="33"/>
  <c r="E64" i="33" s="1"/>
  <c r="E77" i="33" s="1"/>
  <c r="E80" i="33" s="1"/>
  <c r="E81" i="33" s="1"/>
  <c r="F61" i="33"/>
  <c r="BD52" i="33"/>
  <c r="AZ52" i="33"/>
  <c r="AV52" i="33"/>
  <c r="AR52" i="33"/>
  <c r="AN52" i="33"/>
  <c r="AJ52" i="33"/>
  <c r="AF52" i="33"/>
  <c r="AB52" i="33"/>
  <c r="BC52" i="33"/>
  <c r="AY52" i="33"/>
  <c r="AU52" i="33"/>
  <c r="AQ52" i="33"/>
  <c r="AM52" i="33"/>
  <c r="AI52" i="33"/>
  <c r="AE52" i="33"/>
  <c r="AW52" i="33"/>
  <c r="AO52" i="33"/>
  <c r="AG52" i="33"/>
  <c r="BB52" i="33"/>
  <c r="AT52" i="33"/>
  <c r="AL52" i="33"/>
  <c r="AD52" i="33"/>
  <c r="AS52" i="33"/>
  <c r="AC52" i="33"/>
  <c r="BA52" i="33"/>
  <c r="AX52" i="33"/>
  <c r="AP52" i="33"/>
  <c r="AK52" i="33"/>
  <c r="AH52" i="33"/>
  <c r="BD36" i="33"/>
  <c r="AZ36" i="33"/>
  <c r="AV36" i="33"/>
  <c r="AR36" i="33"/>
  <c r="AN36" i="33"/>
  <c r="AJ36" i="33"/>
  <c r="AF36" i="33"/>
  <c r="AB36" i="33"/>
  <c r="X36" i="33"/>
  <c r="BC36" i="33"/>
  <c r="AY36" i="33"/>
  <c r="AU36" i="33"/>
  <c r="AQ36" i="33"/>
  <c r="AM36" i="33"/>
  <c r="AI36" i="33"/>
  <c r="AE36" i="33"/>
  <c r="BB36" i="33"/>
  <c r="AT36" i="33"/>
  <c r="AL36" i="33"/>
  <c r="AD36" i="33"/>
  <c r="Y36" i="33"/>
  <c r="T36" i="33"/>
  <c r="P36" i="33"/>
  <c r="L36" i="33"/>
  <c r="AP36" i="33"/>
  <c r="AA36" i="33"/>
  <c r="R36" i="33"/>
  <c r="AW36" i="33"/>
  <c r="AG36" i="33"/>
  <c r="U36" i="33"/>
  <c r="M36" i="33"/>
  <c r="BA36" i="33"/>
  <c r="AS36" i="33"/>
  <c r="AK36" i="33"/>
  <c r="AC36" i="33"/>
  <c r="W36" i="33"/>
  <c r="S36" i="33"/>
  <c r="O36" i="33"/>
  <c r="AX36" i="33"/>
  <c r="AH36" i="33"/>
  <c r="V36" i="33"/>
  <c r="N36" i="33"/>
  <c r="AO36" i="33"/>
  <c r="Z36" i="33"/>
  <c r="Q36" i="33"/>
  <c r="AZ35" i="33"/>
  <c r="AV35" i="33"/>
  <c r="AR35" i="33"/>
  <c r="AN35" i="33"/>
  <c r="AJ35" i="33"/>
  <c r="AF35" i="33"/>
  <c r="AB35" i="33"/>
  <c r="X35" i="33"/>
  <c r="T35" i="33"/>
  <c r="P35" i="33"/>
  <c r="L35" i="33"/>
  <c r="BB35" i="33"/>
  <c r="AT35" i="33"/>
  <c r="AL35" i="33"/>
  <c r="Z35" i="33"/>
  <c r="R35" i="33"/>
  <c r="AW35" i="33"/>
  <c r="AO35" i="33"/>
  <c r="AG35" i="33"/>
  <c r="Y35" i="33"/>
  <c r="Q35" i="33"/>
  <c r="BC35" i="33"/>
  <c r="AY35" i="33"/>
  <c r="AU35" i="33"/>
  <c r="AQ35" i="33"/>
  <c r="AM35" i="33"/>
  <c r="AI35" i="33"/>
  <c r="AE35" i="33"/>
  <c r="AA35" i="33"/>
  <c r="W35" i="33"/>
  <c r="S35" i="33"/>
  <c r="O35" i="33"/>
  <c r="K35" i="33"/>
  <c r="AX35" i="33"/>
  <c r="AP35" i="33"/>
  <c r="AH35" i="33"/>
  <c r="AD35" i="33"/>
  <c r="V35" i="33"/>
  <c r="N35" i="33"/>
  <c r="BA35" i="33"/>
  <c r="AS35" i="33"/>
  <c r="AK35" i="33"/>
  <c r="AC35" i="33"/>
  <c r="U35" i="33"/>
  <c r="M35" i="33"/>
  <c r="AV31" i="33"/>
  <c r="AR31" i="33"/>
  <c r="AN31" i="33"/>
  <c r="AJ31" i="33"/>
  <c r="AF31" i="33"/>
  <c r="AB31" i="33"/>
  <c r="X31" i="33"/>
  <c r="T31" i="33"/>
  <c r="P31" i="33"/>
  <c r="L31" i="33"/>
  <c r="H31" i="33"/>
  <c r="AT31" i="33"/>
  <c r="AL31" i="33"/>
  <c r="AD31" i="33"/>
  <c r="V31" i="33"/>
  <c r="N31" i="33"/>
  <c r="AY31" i="33"/>
  <c r="AU31" i="33"/>
  <c r="AQ31" i="33"/>
  <c r="AM31" i="33"/>
  <c r="AI31" i="33"/>
  <c r="AE31" i="33"/>
  <c r="AA31" i="33"/>
  <c r="W31" i="33"/>
  <c r="S31" i="33"/>
  <c r="O31" i="33"/>
  <c r="K31" i="33"/>
  <c r="G31" i="33"/>
  <c r="G60" i="33" s="1"/>
  <c r="AX31" i="33"/>
  <c r="AP31" i="33"/>
  <c r="AH31" i="33"/>
  <c r="Z31" i="33"/>
  <c r="R31" i="33"/>
  <c r="J31" i="33"/>
  <c r="AS31" i="33"/>
  <c r="AC31" i="33"/>
  <c r="M31" i="33"/>
  <c r="AK31" i="33"/>
  <c r="AW31" i="33"/>
  <c r="Q31" i="33"/>
  <c r="AO31" i="33"/>
  <c r="Y31" i="33"/>
  <c r="I31" i="33"/>
  <c r="U31" i="33"/>
  <c r="AG31" i="33"/>
  <c r="Z29"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U26" i="31" s="1"/>
  <c r="AT18" i="31"/>
  <c r="AT26" i="31" s="1"/>
  <c r="AS18" i="31"/>
  <c r="AR18" i="31"/>
  <c r="AQ18" i="31"/>
  <c r="AQ26" i="31" s="1"/>
  <c r="AP18" i="31"/>
  <c r="AP26" i="31" s="1"/>
  <c r="AO18" i="31"/>
  <c r="AN18" i="31"/>
  <c r="AM18" i="31"/>
  <c r="AM26" i="31" s="1"/>
  <c r="AL18" i="31"/>
  <c r="AL26" i="31" s="1"/>
  <c r="AK18" i="31"/>
  <c r="AJ18" i="31"/>
  <c r="AI18" i="31"/>
  <c r="AI26" i="31" s="1"/>
  <c r="AH18" i="31"/>
  <c r="AH26" i="31" s="1"/>
  <c r="AG18" i="31"/>
  <c r="AF18" i="31"/>
  <c r="AE18" i="31"/>
  <c r="AE26" i="31" s="1"/>
  <c r="AD18" i="31"/>
  <c r="AD26" i="31" s="1"/>
  <c r="AC18" i="31"/>
  <c r="AB18" i="31"/>
  <c r="AA18" i="31"/>
  <c r="AA26" i="31" s="1"/>
  <c r="Z18" i="31"/>
  <c r="Z26" i="31" s="1"/>
  <c r="Y18" i="31"/>
  <c r="X18" i="31"/>
  <c r="W18" i="31"/>
  <c r="W26" i="31" s="1"/>
  <c r="V18" i="31"/>
  <c r="V26" i="31" s="1"/>
  <c r="U18" i="31"/>
  <c r="T18" i="31"/>
  <c r="S18" i="31"/>
  <c r="S26" i="31" s="1"/>
  <c r="R18" i="31"/>
  <c r="R26" i="31" s="1"/>
  <c r="Q18" i="31"/>
  <c r="P18" i="31"/>
  <c r="O18" i="31"/>
  <c r="O26" i="31" s="1"/>
  <c r="N18" i="31"/>
  <c r="N26" i="31" s="1"/>
  <c r="M18" i="31"/>
  <c r="L18" i="31"/>
  <c r="K18" i="31"/>
  <c r="K26" i="31" s="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BB60" i="33" l="1"/>
  <c r="F26" i="31"/>
  <c r="F28" i="31" s="1"/>
  <c r="F29" i="31" s="1"/>
  <c r="J26" i="31"/>
  <c r="J28" i="31" s="1"/>
  <c r="J29" i="31" s="1"/>
  <c r="BA60" i="33"/>
  <c r="AZ32" i="33"/>
  <c r="AZ60" i="33" s="1"/>
  <c r="AV32" i="33"/>
  <c r="AV60" i="33" s="1"/>
  <c r="AR32" i="33"/>
  <c r="AR60" i="33" s="1"/>
  <c r="AN32" i="33"/>
  <c r="AN60" i="33" s="1"/>
  <c r="AJ32" i="33"/>
  <c r="AJ60" i="33" s="1"/>
  <c r="AF32" i="33"/>
  <c r="AF60" i="33" s="1"/>
  <c r="AB32" i="33"/>
  <c r="AB60" i="33" s="1"/>
  <c r="X32" i="33"/>
  <c r="X60" i="33" s="1"/>
  <c r="T32" i="33"/>
  <c r="T60" i="33" s="1"/>
  <c r="P32" i="33"/>
  <c r="P60" i="33" s="1"/>
  <c r="L32" i="33"/>
  <c r="L60" i="33" s="1"/>
  <c r="H32" i="33"/>
  <c r="H60" i="33" s="1"/>
  <c r="AX32" i="33"/>
  <c r="AX60" i="33" s="1"/>
  <c r="AP32" i="33"/>
  <c r="AP60" i="33" s="1"/>
  <c r="AH32" i="33"/>
  <c r="AH60" i="33" s="1"/>
  <c r="Z32" i="33"/>
  <c r="Z60" i="33" s="1"/>
  <c r="R32" i="33"/>
  <c r="R60" i="33" s="1"/>
  <c r="J32" i="33"/>
  <c r="J60" i="33" s="1"/>
  <c r="AY32" i="33"/>
  <c r="AY60" i="33" s="1"/>
  <c r="AU32" i="33"/>
  <c r="AU60" i="33" s="1"/>
  <c r="AQ32" i="33"/>
  <c r="AQ60" i="33" s="1"/>
  <c r="AM32" i="33"/>
  <c r="AM60" i="33" s="1"/>
  <c r="AI32" i="33"/>
  <c r="AI60" i="33" s="1"/>
  <c r="AE32" i="33"/>
  <c r="AE60" i="33" s="1"/>
  <c r="AA32" i="33"/>
  <c r="AA60" i="33" s="1"/>
  <c r="W32" i="33"/>
  <c r="W60" i="33" s="1"/>
  <c r="S32" i="33"/>
  <c r="S60" i="33" s="1"/>
  <c r="O32" i="33"/>
  <c r="O60" i="33" s="1"/>
  <c r="K32" i="33"/>
  <c r="K60" i="33" s="1"/>
  <c r="AT32" i="33"/>
  <c r="AT60" i="33" s="1"/>
  <c r="AL32" i="33"/>
  <c r="AL60" i="33" s="1"/>
  <c r="AD32" i="33"/>
  <c r="AD60" i="33" s="1"/>
  <c r="V32" i="33"/>
  <c r="V60" i="33" s="1"/>
  <c r="N32" i="33"/>
  <c r="N60" i="33" s="1"/>
  <c r="AW32" i="33"/>
  <c r="AW60" i="33" s="1"/>
  <c r="AG32" i="33"/>
  <c r="AG60" i="33" s="1"/>
  <c r="Q32" i="33"/>
  <c r="Q60" i="33" s="1"/>
  <c r="Y32" i="33"/>
  <c r="Y60" i="33" s="1"/>
  <c r="AK32" i="33"/>
  <c r="AK60" i="33" s="1"/>
  <c r="AS32" i="33"/>
  <c r="AS60" i="33" s="1"/>
  <c r="AC32" i="33"/>
  <c r="AC60" i="33" s="1"/>
  <c r="M32" i="33"/>
  <c r="M60" i="33" s="1"/>
  <c r="AO32" i="33"/>
  <c r="AO60" i="33" s="1"/>
  <c r="I32" i="33"/>
  <c r="I60" i="33" s="1"/>
  <c r="U32" i="33"/>
  <c r="U60" i="33" s="1"/>
  <c r="F62" i="33"/>
  <c r="G61" i="33" s="1"/>
  <c r="BC60" i="33"/>
  <c r="BD60" i="33"/>
  <c r="G29" i="33"/>
  <c r="H26" i="31"/>
  <c r="H28" i="31" s="1"/>
  <c r="H29" i="31" s="1"/>
  <c r="L26" i="31"/>
  <c r="P26" i="31"/>
  <c r="T26" i="31"/>
  <c r="X26" i="31"/>
  <c r="X28" i="31" s="1"/>
  <c r="X29" i="31" s="1"/>
  <c r="AB26" i="31"/>
  <c r="AF26" i="31"/>
  <c r="AJ26" i="31"/>
  <c r="AN26" i="31"/>
  <c r="AN28" i="31" s="1"/>
  <c r="AN29" i="31" s="1"/>
  <c r="AR26" i="31"/>
  <c r="AV26" i="31"/>
  <c r="G26" i="31"/>
  <c r="G28" i="31" s="1"/>
  <c r="G29" i="31" s="1"/>
  <c r="C9" i="31"/>
  <c r="I26" i="31"/>
  <c r="I28" i="31" s="1"/>
  <c r="I29" i="31" s="1"/>
  <c r="M26" i="31"/>
  <c r="Q26" i="31"/>
  <c r="Q28" i="31" s="1"/>
  <c r="Q29" i="31" s="1"/>
  <c r="U26" i="31"/>
  <c r="AC26" i="31"/>
  <c r="AC28" i="31" s="1"/>
  <c r="AC29" i="31" s="1"/>
  <c r="AG26" i="31"/>
  <c r="AK26" i="31"/>
  <c r="AK28" i="31" s="1"/>
  <c r="AO26" i="31"/>
  <c r="AO28" i="31" s="1"/>
  <c r="AS26" i="3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L28" i="31"/>
  <c r="L29" i="31" s="1"/>
  <c r="N28" i="31"/>
  <c r="N29" i="31" s="1"/>
  <c r="P28" i="31"/>
  <c r="P29" i="31" s="1"/>
  <c r="R28" i="31"/>
  <c r="R29" i="31" s="1"/>
  <c r="T28" i="31"/>
  <c r="T29" i="31" s="1"/>
  <c r="V28" i="31"/>
  <c r="V29" i="31" s="1"/>
  <c r="Z28" i="31"/>
  <c r="Z29" i="31" s="1"/>
  <c r="AB28" i="31"/>
  <c r="AB29" i="31" s="1"/>
  <c r="AD28" i="31"/>
  <c r="AD29" i="31" s="1"/>
  <c r="AF28" i="31"/>
  <c r="AF29" i="31" s="1"/>
  <c r="AH28" i="31"/>
  <c r="AH29" i="31" s="1"/>
  <c r="AJ28" i="31"/>
  <c r="AJ29" i="31" s="1"/>
  <c r="AL28" i="31"/>
  <c r="AL29" i="31" s="1"/>
  <c r="AP28" i="31"/>
  <c r="AP29" i="31" s="1"/>
  <c r="AR28" i="31"/>
  <c r="AR29" i="31" s="1"/>
  <c r="AT28" i="31"/>
  <c r="AT29" i="31" s="1"/>
  <c r="AV28" i="31"/>
  <c r="AV29" i="31" s="1"/>
  <c r="K28" i="31"/>
  <c r="K29" i="31" s="1"/>
  <c r="M28" i="31"/>
  <c r="M29" i="31" s="1"/>
  <c r="O28" i="31"/>
  <c r="O29" i="31" s="1"/>
  <c r="S28" i="31"/>
  <c r="S29" i="31" s="1"/>
  <c r="U28" i="31"/>
  <c r="U29" i="31" s="1"/>
  <c r="W28" i="31"/>
  <c r="W29" i="31" s="1"/>
  <c r="AA28" i="31"/>
  <c r="AA29" i="31" s="1"/>
  <c r="AE28" i="31"/>
  <c r="AE29" i="31" s="1"/>
  <c r="AG28" i="31"/>
  <c r="AG29" i="31" s="1"/>
  <c r="AI28" i="31"/>
  <c r="AI29" i="31" s="1"/>
  <c r="AM28" i="31"/>
  <c r="AM29" i="31" s="1"/>
  <c r="AQ28" i="31"/>
  <c r="AQ29" i="31" s="1"/>
  <c r="AS28" i="31"/>
  <c r="AU28" i="31"/>
  <c r="AU29" i="31" s="1"/>
  <c r="F63" i="33" l="1"/>
  <c r="F64" i="33" s="1"/>
  <c r="F77" i="33" s="1"/>
  <c r="F80" i="33" s="1"/>
  <c r="F81" i="33" s="1"/>
  <c r="G62" i="33"/>
  <c r="H61" i="33" s="1"/>
  <c r="H62" i="33" s="1"/>
  <c r="I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G63" i="33" l="1"/>
  <c r="G64" i="33" s="1"/>
  <c r="G77" i="33" s="1"/>
  <c r="G80" i="33" s="1"/>
  <c r="G81" i="33" s="1"/>
  <c r="H63" i="33"/>
  <c r="H64" i="33" s="1"/>
  <c r="H77" i="33" s="1"/>
  <c r="H80" i="33" s="1"/>
  <c r="I62" i="33"/>
  <c r="J6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H81" i="33" l="1"/>
  <c r="J62" i="33"/>
  <c r="K61" i="33" s="1"/>
  <c r="I63" i="33"/>
  <c r="I64" i="33" s="1"/>
  <c r="I77" i="33" s="1"/>
  <c r="I80"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I81" i="33" l="1"/>
  <c r="K62" i="33"/>
  <c r="L61" i="33" s="1"/>
  <c r="J63" i="33"/>
  <c r="J64" i="33" s="1"/>
  <c r="J77" i="33" s="1"/>
  <c r="J80"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J81" i="33" l="1"/>
  <c r="L62" i="33"/>
  <c r="M61" i="33" s="1"/>
  <c r="K63" i="33"/>
  <c r="K64" i="33" s="1"/>
  <c r="K77" i="33" s="1"/>
  <c r="K80"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K81" i="33" l="1"/>
  <c r="M62" i="33"/>
  <c r="N61" i="33" s="1"/>
  <c r="L63" i="33"/>
  <c r="L64" i="33" s="1"/>
  <c r="L77" i="33" s="1"/>
  <c r="L80"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L81" i="33" l="1"/>
  <c r="N62" i="33"/>
  <c r="O61" i="33" s="1"/>
  <c r="M63" i="33"/>
  <c r="M64" i="33" s="1"/>
  <c r="M77" i="33" s="1"/>
  <c r="M80" i="33" s="1"/>
  <c r="H81" i="31"/>
  <c r="D46" i="20"/>
  <c r="M12" i="20"/>
  <c r="K63" i="31"/>
  <c r="K64" i="31" s="1"/>
  <c r="I87" i="31"/>
  <c r="I66" i="31" s="1"/>
  <c r="I76" i="31" s="1"/>
  <c r="I77" i="31" s="1"/>
  <c r="I80" i="31" s="1"/>
  <c r="I81" i="31" s="1"/>
  <c r="I30" i="10"/>
  <c r="I14" i="10" s="1"/>
  <c r="I24" i="10" s="1"/>
  <c r="L62" i="31"/>
  <c r="M61" i="31" s="1"/>
  <c r="M81" i="33" l="1"/>
  <c r="O62" i="33"/>
  <c r="P61" i="33" s="1"/>
  <c r="N63" i="33"/>
  <c r="N64" i="33" s="1"/>
  <c r="N77" i="33" s="1"/>
  <c r="N80" i="33" s="1"/>
  <c r="D47" i="20"/>
  <c r="N12" i="20"/>
  <c r="J30" i="10"/>
  <c r="J14" i="10" s="1"/>
  <c r="J24" i="10" s="1"/>
  <c r="J87" i="31"/>
  <c r="J66" i="31" s="1"/>
  <c r="J76" i="31" s="1"/>
  <c r="J77" i="31" s="1"/>
  <c r="J80" i="31" s="1"/>
  <c r="J81" i="31" s="1"/>
  <c r="L63" i="31"/>
  <c r="L64" i="31" s="1"/>
  <c r="M62" i="31"/>
  <c r="N61" i="31" s="1"/>
  <c r="N81" i="33" l="1"/>
  <c r="P62" i="33"/>
  <c r="Q61" i="33" s="1"/>
  <c r="O63" i="33"/>
  <c r="O64" i="33" s="1"/>
  <c r="O77" i="33" s="1"/>
  <c r="O80" i="33" s="1"/>
  <c r="K87" i="31"/>
  <c r="K66" i="31" s="1"/>
  <c r="K76" i="31" s="1"/>
  <c r="K77" i="31" s="1"/>
  <c r="K80" i="31" s="1"/>
  <c r="K81" i="31" s="1"/>
  <c r="K30" i="10"/>
  <c r="K14" i="10" s="1"/>
  <c r="K24" i="10" s="1"/>
  <c r="D48" i="20"/>
  <c r="O12" i="20"/>
  <c r="M63" i="31"/>
  <c r="M64" i="31" s="1"/>
  <c r="N62" i="31"/>
  <c r="O61" i="31" s="1"/>
  <c r="O81" i="33" l="1"/>
  <c r="Q62" i="33"/>
  <c r="R61" i="33" s="1"/>
  <c r="P63" i="33"/>
  <c r="P64" i="33" s="1"/>
  <c r="P77" i="33" s="1"/>
  <c r="P80" i="33" s="1"/>
  <c r="D49" i="20"/>
  <c r="P12" i="20"/>
  <c r="L30" i="10"/>
  <c r="L14" i="10" s="1"/>
  <c r="L24" i="10" s="1"/>
  <c r="L87" i="31"/>
  <c r="L66" i="31" s="1"/>
  <c r="L76" i="31" s="1"/>
  <c r="L77" i="31" s="1"/>
  <c r="L80" i="31" s="1"/>
  <c r="L81" i="31" s="1"/>
  <c r="O62" i="31"/>
  <c r="P61" i="31" s="1"/>
  <c r="N63" i="31"/>
  <c r="N64" i="31" s="1"/>
  <c r="P81" i="33" l="1"/>
  <c r="R62" i="33"/>
  <c r="S61" i="33" s="1"/>
  <c r="Q63" i="33"/>
  <c r="Q64" i="33" s="1"/>
  <c r="Q77" i="33" s="1"/>
  <c r="Q80" i="33" s="1"/>
  <c r="D50" i="20"/>
  <c r="Q12" i="20"/>
  <c r="M87" i="31"/>
  <c r="M66" i="31" s="1"/>
  <c r="M76" i="31" s="1"/>
  <c r="M77" i="31" s="1"/>
  <c r="M80" i="31" s="1"/>
  <c r="M81" i="31" s="1"/>
  <c r="M30" i="10"/>
  <c r="M14" i="10" s="1"/>
  <c r="M24" i="10" s="1"/>
  <c r="P62" i="31"/>
  <c r="Q61" i="31" s="1"/>
  <c r="O63" i="31"/>
  <c r="O64" i="31" s="1"/>
  <c r="Q81" i="33" l="1"/>
  <c r="S62" i="33"/>
  <c r="T61" i="33" s="1"/>
  <c r="R63" i="33"/>
  <c r="R64" i="33" s="1"/>
  <c r="R77" i="33" s="1"/>
  <c r="R80" i="33" s="1"/>
  <c r="R12" i="20"/>
  <c r="D51" i="20"/>
  <c r="N30" i="10"/>
  <c r="N14" i="10" s="1"/>
  <c r="N24" i="10" s="1"/>
  <c r="N87" i="31"/>
  <c r="N66" i="31" s="1"/>
  <c r="N76" i="31" s="1"/>
  <c r="N77" i="31" s="1"/>
  <c r="N80" i="31" s="1"/>
  <c r="N81" i="31" s="1"/>
  <c r="Q62" i="31"/>
  <c r="R61" i="31" s="1"/>
  <c r="P63" i="31"/>
  <c r="P64" i="31" s="1"/>
  <c r="R81" i="33" l="1"/>
  <c r="T62" i="33"/>
  <c r="U61" i="33" s="1"/>
  <c r="S63" i="33"/>
  <c r="S64" i="33" s="1"/>
  <c r="S77" i="33" s="1"/>
  <c r="S80" i="33" s="1"/>
  <c r="O87" i="31"/>
  <c r="O66" i="31" s="1"/>
  <c r="O76" i="31" s="1"/>
  <c r="O77" i="31" s="1"/>
  <c r="O80" i="31" s="1"/>
  <c r="O81" i="31" s="1"/>
  <c r="O30" i="10"/>
  <c r="O14" i="10" s="1"/>
  <c r="O24" i="10" s="1"/>
  <c r="D52" i="20"/>
  <c r="S12" i="20"/>
  <c r="R62" i="31"/>
  <c r="S61" i="31" s="1"/>
  <c r="Q63" i="31"/>
  <c r="Q64" i="31" s="1"/>
  <c r="S81" i="33" l="1"/>
  <c r="U62" i="33"/>
  <c r="V61" i="33" s="1"/>
  <c r="T63" i="33"/>
  <c r="T64" i="33" s="1"/>
  <c r="T77" i="33" s="1"/>
  <c r="T80" i="33" s="1"/>
  <c r="P30" i="10"/>
  <c r="P14" i="10" s="1"/>
  <c r="P24" i="10" s="1"/>
  <c r="P87" i="31"/>
  <c r="P66" i="31" s="1"/>
  <c r="P76" i="31" s="1"/>
  <c r="P77" i="31" s="1"/>
  <c r="P80" i="31" s="1"/>
  <c r="P81" i="31" s="1"/>
  <c r="D53" i="20"/>
  <c r="T12" i="20"/>
  <c r="S62" i="31"/>
  <c r="T61" i="31" s="1"/>
  <c r="R63" i="31"/>
  <c r="R64" i="31" s="1"/>
  <c r="T81" i="33" l="1"/>
  <c r="U63" i="33"/>
  <c r="U64" i="33" s="1"/>
  <c r="U77" i="33" s="1"/>
  <c r="U80" i="33" s="1"/>
  <c r="V62" i="33"/>
  <c r="W61" i="33" s="1"/>
  <c r="Q87" i="31"/>
  <c r="Q66" i="31" s="1"/>
  <c r="Q76" i="31" s="1"/>
  <c r="Q77" i="31" s="1"/>
  <c r="Q80" i="31" s="1"/>
  <c r="Q81" i="31" s="1"/>
  <c r="Q30" i="10"/>
  <c r="Q14" i="10" s="1"/>
  <c r="Q24" i="10" s="1"/>
  <c r="D54" i="20"/>
  <c r="U12" i="20"/>
  <c r="T62" i="31"/>
  <c r="U61" i="31" s="1"/>
  <c r="S63" i="31"/>
  <c r="S64" i="31" s="1"/>
  <c r="U81" i="33" l="1"/>
  <c r="V63" i="33"/>
  <c r="V64" i="33" s="1"/>
  <c r="V77" i="33" s="1"/>
  <c r="V80" i="33" s="1"/>
  <c r="W62" i="33"/>
  <c r="X61" i="33" s="1"/>
  <c r="R30" i="10"/>
  <c r="R14" i="10" s="1"/>
  <c r="R24" i="10" s="1"/>
  <c r="R87" i="31"/>
  <c r="R66" i="31" s="1"/>
  <c r="R76" i="31" s="1"/>
  <c r="R77" i="31" s="1"/>
  <c r="R80" i="31" s="1"/>
  <c r="R81" i="31" s="1"/>
  <c r="D55" i="20"/>
  <c r="V12" i="20"/>
  <c r="U62" i="31"/>
  <c r="V61" i="31" s="1"/>
  <c r="T63" i="31"/>
  <c r="T64" i="31" s="1"/>
  <c r="V81" i="33" l="1"/>
  <c r="C4" i="33" s="1"/>
  <c r="G30" i="29" s="1"/>
  <c r="W63" i="33"/>
  <c r="W64" i="33" s="1"/>
  <c r="W77" i="33" s="1"/>
  <c r="W80" i="33" s="1"/>
  <c r="X62" i="33"/>
  <c r="Y61" i="33" s="1"/>
  <c r="S87" i="31"/>
  <c r="S66" i="31" s="1"/>
  <c r="S76" i="31" s="1"/>
  <c r="S77" i="31" s="1"/>
  <c r="S80" i="31" s="1"/>
  <c r="S81" i="31" s="1"/>
  <c r="S30" i="10"/>
  <c r="S14" i="10" s="1"/>
  <c r="S24" i="10" s="1"/>
  <c r="D56" i="20"/>
  <c r="W12" i="20"/>
  <c r="V62" i="31"/>
  <c r="W61" i="31" s="1"/>
  <c r="U63" i="31"/>
  <c r="U64" i="31" s="1"/>
  <c r="W81" i="33" l="1"/>
  <c r="X63" i="33"/>
  <c r="X64" i="33" s="1"/>
  <c r="X77" i="33" s="1"/>
  <c r="X80" i="33" s="1"/>
  <c r="Y62" i="33"/>
  <c r="Z61" i="33" s="1"/>
  <c r="T30" i="10"/>
  <c r="T14" i="10" s="1"/>
  <c r="T24" i="10" s="1"/>
  <c r="T87" i="31"/>
  <c r="T66" i="31" s="1"/>
  <c r="T76" i="31" s="1"/>
  <c r="T77" i="31" s="1"/>
  <c r="T80" i="31" s="1"/>
  <c r="T81" i="31" s="1"/>
  <c r="D57" i="20"/>
  <c r="X12" i="20"/>
  <c r="W62" i="31"/>
  <c r="X61" i="31" s="1"/>
  <c r="V63" i="31"/>
  <c r="V64" i="31" s="1"/>
  <c r="X81" i="33" l="1"/>
  <c r="Y63" i="33"/>
  <c r="Y64" i="33" s="1"/>
  <c r="Y77" i="33" s="1"/>
  <c r="Y80" i="33" s="1"/>
  <c r="Z62" i="33"/>
  <c r="AA61" i="33" s="1"/>
  <c r="U87" i="31"/>
  <c r="U66" i="31" s="1"/>
  <c r="U76" i="31" s="1"/>
  <c r="U77" i="31" s="1"/>
  <c r="U80" i="31" s="1"/>
  <c r="U81" i="31" s="1"/>
  <c r="U30" i="10"/>
  <c r="U14" i="10" s="1"/>
  <c r="U24" i="10" s="1"/>
  <c r="D58" i="20"/>
  <c r="Y12" i="20"/>
  <c r="X62" i="31"/>
  <c r="Y61" i="31" s="1"/>
  <c r="W63" i="31"/>
  <c r="W64" i="31" s="1"/>
  <c r="Y81" i="33" l="1"/>
  <c r="Z63" i="33"/>
  <c r="Z64" i="33" s="1"/>
  <c r="Z77" i="33" s="1"/>
  <c r="Z80" i="33" s="1"/>
  <c r="AA62" i="33"/>
  <c r="AB61" i="33" s="1"/>
  <c r="D59" i="20"/>
  <c r="Z12" i="20"/>
  <c r="V30" i="10"/>
  <c r="V14" i="10" s="1"/>
  <c r="V24" i="10" s="1"/>
  <c r="V87" i="31"/>
  <c r="V66" i="31" s="1"/>
  <c r="V76" i="31" s="1"/>
  <c r="V77" i="31" s="1"/>
  <c r="V80" i="31" s="1"/>
  <c r="V81" i="31" s="1"/>
  <c r="Y62" i="31"/>
  <c r="Z61" i="31" s="1"/>
  <c r="X63" i="31"/>
  <c r="X64" i="31" s="1"/>
  <c r="Z81" i="33" l="1"/>
  <c r="AA63" i="33"/>
  <c r="AA64" i="33" s="1"/>
  <c r="AA77" i="33" s="1"/>
  <c r="AA80" i="33" s="1"/>
  <c r="AB62" i="33"/>
  <c r="AC61" i="33" s="1"/>
  <c r="D60" i="20"/>
  <c r="AA12" i="20"/>
  <c r="W87" i="31"/>
  <c r="W66" i="31" s="1"/>
  <c r="W76" i="31" s="1"/>
  <c r="W77" i="31" s="1"/>
  <c r="W80" i="31" s="1"/>
  <c r="W81" i="31" s="1"/>
  <c r="W30" i="10"/>
  <c r="W14" i="10" s="1"/>
  <c r="W24" i="10" s="1"/>
  <c r="Z62" i="31"/>
  <c r="AA61" i="31" s="1"/>
  <c r="Y63" i="31"/>
  <c r="Y64" i="31" s="1"/>
  <c r="AA81" i="33" l="1"/>
  <c r="AB63" i="33"/>
  <c r="AB64" i="33" s="1"/>
  <c r="AB77" i="33" s="1"/>
  <c r="AB80" i="33" s="1"/>
  <c r="AC62" i="33"/>
  <c r="AD61" i="33" s="1"/>
  <c r="D61" i="20"/>
  <c r="AB12" i="20"/>
  <c r="X30" i="10"/>
  <c r="X14" i="10" s="1"/>
  <c r="X24" i="10" s="1"/>
  <c r="X87" i="31"/>
  <c r="X66" i="31" s="1"/>
  <c r="X76" i="31" s="1"/>
  <c r="X77" i="31" s="1"/>
  <c r="X80" i="31" s="1"/>
  <c r="X81" i="31" s="1"/>
  <c r="AA62" i="31"/>
  <c r="AB61" i="31" s="1"/>
  <c r="Z63" i="31"/>
  <c r="Z64" i="31" s="1"/>
  <c r="AB81" i="33" l="1"/>
  <c r="AD62" i="33"/>
  <c r="AE61" i="33" s="1"/>
  <c r="AC63" i="33"/>
  <c r="AC64" i="33" s="1"/>
  <c r="AC77" i="33" s="1"/>
  <c r="AC80" i="33" s="1"/>
  <c r="D62" i="20"/>
  <c r="AC12" i="20"/>
  <c r="Y87" i="31"/>
  <c r="Y66" i="31" s="1"/>
  <c r="Y76" i="31" s="1"/>
  <c r="Y77" i="31" s="1"/>
  <c r="Y80" i="31" s="1"/>
  <c r="Y81" i="31" s="1"/>
  <c r="Y30" i="10"/>
  <c r="Y14" i="10" s="1"/>
  <c r="Y24" i="10" s="1"/>
  <c r="AB62" i="31"/>
  <c r="AC61" i="31" s="1"/>
  <c r="AA63" i="31"/>
  <c r="AA64" i="31" s="1"/>
  <c r="AC81" i="33" l="1"/>
  <c r="AD63" i="33"/>
  <c r="AD64" i="33" s="1"/>
  <c r="AD77" i="33" s="1"/>
  <c r="AD80" i="33" s="1"/>
  <c r="AE62" i="33"/>
  <c r="AF61" i="33" s="1"/>
  <c r="D63" i="20"/>
  <c r="AD12" i="20"/>
  <c r="Z30" i="10"/>
  <c r="Z14" i="10" s="1"/>
  <c r="Z24" i="10" s="1"/>
  <c r="Z87" i="31"/>
  <c r="Z66" i="31" s="1"/>
  <c r="Z76" i="31" s="1"/>
  <c r="Z77" i="31" s="1"/>
  <c r="Z80" i="31" s="1"/>
  <c r="Z81" i="31" s="1"/>
  <c r="AC62" i="31"/>
  <c r="AD61" i="31" s="1"/>
  <c r="AB63" i="31"/>
  <c r="AB64" i="31" s="1"/>
  <c r="AD81" i="33" l="1"/>
  <c r="C5" i="33" s="1"/>
  <c r="H30" i="29" s="1"/>
  <c r="AF62" i="33"/>
  <c r="AG61" i="33" s="1"/>
  <c r="AE63" i="33"/>
  <c r="AE64" i="33" s="1"/>
  <c r="AE77" i="33" s="1"/>
  <c r="AE80" i="33" s="1"/>
  <c r="D64" i="20"/>
  <c r="AE12" i="20"/>
  <c r="AA87" i="31"/>
  <c r="AA66" i="31" s="1"/>
  <c r="AA76" i="31" s="1"/>
  <c r="AA77" i="31" s="1"/>
  <c r="AA80" i="31" s="1"/>
  <c r="AA81" i="31" s="1"/>
  <c r="C4" i="31" s="1"/>
  <c r="G29" i="29" s="1"/>
  <c r="AA30" i="10"/>
  <c r="AA14" i="10" s="1"/>
  <c r="AA24" i="10" s="1"/>
  <c r="AC63" i="31"/>
  <c r="AC64" i="31" s="1"/>
  <c r="AD62" i="31"/>
  <c r="AE61" i="31" s="1"/>
  <c r="AE81" i="33" l="1"/>
  <c r="AF63" i="33"/>
  <c r="AF64" i="33" s="1"/>
  <c r="AF77" i="33" s="1"/>
  <c r="AF80" i="33" s="1"/>
  <c r="AG62" i="33"/>
  <c r="AH61" i="33" s="1"/>
  <c r="D65" i="20"/>
  <c r="AF12" i="20"/>
  <c r="AB30" i="10"/>
  <c r="AB14" i="10" s="1"/>
  <c r="AB24" i="10" s="1"/>
  <c r="AB87" i="31"/>
  <c r="AB66" i="31" s="1"/>
  <c r="AB76" i="31" s="1"/>
  <c r="AB77" i="31" s="1"/>
  <c r="AB80" i="31" s="1"/>
  <c r="AB81" i="31" s="1"/>
  <c r="AE62" i="31"/>
  <c r="AF61" i="31" s="1"/>
  <c r="AD63" i="31"/>
  <c r="AD64" i="31" s="1"/>
  <c r="AF81" i="33" l="1"/>
  <c r="AG63" i="33"/>
  <c r="AG64" i="33" s="1"/>
  <c r="AG77" i="33" s="1"/>
  <c r="AG80" i="33" s="1"/>
  <c r="AH62" i="33"/>
  <c r="AI61" i="33" s="1"/>
  <c r="D66" i="20"/>
  <c r="AG12" i="20"/>
  <c r="AC87" i="31"/>
  <c r="AC66" i="31" s="1"/>
  <c r="AC76" i="31" s="1"/>
  <c r="AC77" i="31" s="1"/>
  <c r="AC80" i="31" s="1"/>
  <c r="AC81" i="31" s="1"/>
  <c r="AC30" i="10"/>
  <c r="AC14" i="10" s="1"/>
  <c r="AC24" i="10" s="1"/>
  <c r="AF62" i="31"/>
  <c r="AG61" i="31" s="1"/>
  <c r="AE63" i="31"/>
  <c r="AE64" i="31" s="1"/>
  <c r="AG81" i="33" l="1"/>
  <c r="AI62" i="33"/>
  <c r="AJ61" i="33" s="1"/>
  <c r="AH63" i="33"/>
  <c r="AH64" i="33" s="1"/>
  <c r="AH77" i="33" s="1"/>
  <c r="AH80" i="33" s="1"/>
  <c r="D67" i="20"/>
  <c r="AH12" i="20"/>
  <c r="AD30" i="10"/>
  <c r="AD14" i="10" s="1"/>
  <c r="AD24" i="10" s="1"/>
  <c r="AD87" i="31"/>
  <c r="AD66" i="31" s="1"/>
  <c r="AD76" i="31" s="1"/>
  <c r="AD77" i="31" s="1"/>
  <c r="AD80" i="31" s="1"/>
  <c r="AD81" i="31" s="1"/>
  <c r="AG62" i="31"/>
  <c r="AH61" i="31" s="1"/>
  <c r="AF63" i="31"/>
  <c r="AF64" i="31" s="1"/>
  <c r="AH81" i="33" l="1"/>
  <c r="AI63" i="33"/>
  <c r="AI64" i="33" s="1"/>
  <c r="AI77" i="33" s="1"/>
  <c r="AI80" i="33" s="1"/>
  <c r="AJ62" i="33"/>
  <c r="AK61" i="33" s="1"/>
  <c r="D68" i="20"/>
  <c r="AI12" i="20"/>
  <c r="AE87" i="31"/>
  <c r="AE66" i="31" s="1"/>
  <c r="AE76" i="31" s="1"/>
  <c r="AE77" i="31" s="1"/>
  <c r="AE80" i="31" s="1"/>
  <c r="AE81" i="31" s="1"/>
  <c r="AE30" i="10"/>
  <c r="AE14" i="10" s="1"/>
  <c r="AE24" i="10" s="1"/>
  <c r="AH62" i="31"/>
  <c r="AI61" i="31" s="1"/>
  <c r="AG63" i="31"/>
  <c r="AG64" i="31" s="1"/>
  <c r="AI81" i="33" l="1"/>
  <c r="AJ63" i="33"/>
  <c r="AJ64" i="33" s="1"/>
  <c r="AJ77" i="33" s="1"/>
  <c r="AJ80" i="33" s="1"/>
  <c r="AK62" i="33"/>
  <c r="AL61" i="33" s="1"/>
  <c r="D69" i="20"/>
  <c r="AJ12" i="20"/>
  <c r="AF30" i="10"/>
  <c r="AF14" i="10" s="1"/>
  <c r="AF24" i="10" s="1"/>
  <c r="AF87" i="31"/>
  <c r="AF66" i="31" s="1"/>
  <c r="AF76" i="31" s="1"/>
  <c r="AF77" i="31" s="1"/>
  <c r="AF80" i="31" s="1"/>
  <c r="AF81" i="31" s="1"/>
  <c r="AI62" i="31"/>
  <c r="AJ61" i="31" s="1"/>
  <c r="AH63" i="31"/>
  <c r="AH64" i="31" s="1"/>
  <c r="AJ81" i="33" l="1"/>
  <c r="AL62" i="33"/>
  <c r="AM61" i="33" s="1"/>
  <c r="AK63" i="33"/>
  <c r="AK64" i="33" s="1"/>
  <c r="AK77" i="33" s="1"/>
  <c r="AK80" i="33" s="1"/>
  <c r="D70" i="20"/>
  <c r="AK12" i="20"/>
  <c r="AG87" i="31"/>
  <c r="AG66" i="31" s="1"/>
  <c r="AG76" i="31" s="1"/>
  <c r="AG77" i="31" s="1"/>
  <c r="AG80" i="31" s="1"/>
  <c r="AG81" i="31" s="1"/>
  <c r="AG30" i="10"/>
  <c r="AG14" i="10" s="1"/>
  <c r="AG24" i="10" s="1"/>
  <c r="AJ62" i="31"/>
  <c r="AK61" i="31" s="1"/>
  <c r="AI63" i="31"/>
  <c r="AI64" i="31" s="1"/>
  <c r="AK81" i="33" l="1"/>
  <c r="AL63" i="33"/>
  <c r="AL64" i="33" s="1"/>
  <c r="AL77" i="33" s="1"/>
  <c r="AL80" i="33" s="1"/>
  <c r="AM62" i="33"/>
  <c r="AN61" i="33" s="1"/>
  <c r="D71" i="20"/>
  <c r="AL12" i="20"/>
  <c r="AH30" i="10"/>
  <c r="AH14" i="10" s="1"/>
  <c r="AH24" i="10" s="1"/>
  <c r="AH87" i="31"/>
  <c r="AH66" i="31" s="1"/>
  <c r="AH76" i="31" s="1"/>
  <c r="AH77" i="31" s="1"/>
  <c r="AH80" i="31" s="1"/>
  <c r="AH81" i="31" s="1"/>
  <c r="AK62" i="31"/>
  <c r="AL61" i="31" s="1"/>
  <c r="AJ63" i="31"/>
  <c r="AJ64" i="31" s="1"/>
  <c r="AL81" i="33" l="1"/>
  <c r="C6" i="33" s="1"/>
  <c r="I30" i="29" s="1"/>
  <c r="AN62" i="33"/>
  <c r="AO61" i="33" s="1"/>
  <c r="AM63" i="33"/>
  <c r="AM64" i="33" s="1"/>
  <c r="AM77" i="33" s="1"/>
  <c r="AM80" i="33" s="1"/>
  <c r="D72" i="20"/>
  <c r="AM12" i="20"/>
  <c r="AI87" i="31"/>
  <c r="AI66" i="31" s="1"/>
  <c r="AI76" i="31" s="1"/>
  <c r="AI77" i="31" s="1"/>
  <c r="AI80" i="31" s="1"/>
  <c r="AI81" i="31" s="1"/>
  <c r="C5" i="31" s="1"/>
  <c r="H29" i="29" s="1"/>
  <c r="AI30" i="10"/>
  <c r="AI14" i="10" s="1"/>
  <c r="AI24" i="10" s="1"/>
  <c r="AK63" i="31"/>
  <c r="AK64" i="31" s="1"/>
  <c r="AL62" i="31"/>
  <c r="AM61" i="31" s="1"/>
  <c r="AM81" i="33" l="1"/>
  <c r="AN63" i="33"/>
  <c r="AN64" i="33" s="1"/>
  <c r="AN77" i="33" s="1"/>
  <c r="AN80" i="33" s="1"/>
  <c r="AO62" i="33"/>
  <c r="AP61" i="33" s="1"/>
  <c r="D73" i="20"/>
  <c r="AN12" i="20"/>
  <c r="AJ30" i="10"/>
  <c r="AJ14" i="10" s="1"/>
  <c r="AJ24" i="10" s="1"/>
  <c r="AJ87" i="31"/>
  <c r="AJ66" i="31" s="1"/>
  <c r="AJ76" i="31" s="1"/>
  <c r="AJ77" i="31" s="1"/>
  <c r="AJ80" i="31" s="1"/>
  <c r="AJ81" i="31" s="1"/>
  <c r="AM62" i="31"/>
  <c r="AN61" i="31" s="1"/>
  <c r="AL63" i="31"/>
  <c r="AL64" i="31" s="1"/>
  <c r="AN81" i="33" l="1"/>
  <c r="AP62" i="33"/>
  <c r="AQ61" i="33" s="1"/>
  <c r="AO63" i="33"/>
  <c r="AO64" i="33" s="1"/>
  <c r="AO77" i="33" s="1"/>
  <c r="AO80" i="33" s="1"/>
  <c r="D75" i="20"/>
  <c r="AO12" i="20"/>
  <c r="AK87" i="31"/>
  <c r="AK66" i="31" s="1"/>
  <c r="AK76" i="31" s="1"/>
  <c r="AK77" i="31" s="1"/>
  <c r="AK80" i="31" s="1"/>
  <c r="AK81" i="31" s="1"/>
  <c r="AK30" i="10"/>
  <c r="AK14" i="10" s="1"/>
  <c r="AK24" i="10" s="1"/>
  <c r="AN62" i="31"/>
  <c r="AO61" i="31" s="1"/>
  <c r="AM63" i="31"/>
  <c r="AM64" i="31" s="1"/>
  <c r="AM77" i="31" s="1"/>
  <c r="AM80" i="31" s="1"/>
  <c r="AO81" i="33" l="1"/>
  <c r="AP63" i="33"/>
  <c r="AP64" i="33" s="1"/>
  <c r="AP77" i="33" s="1"/>
  <c r="AP80" i="33" s="1"/>
  <c r="AQ62" i="33"/>
  <c r="AR61" i="33" s="1"/>
  <c r="AL30" i="10"/>
  <c r="AL14" i="10" s="1"/>
  <c r="AL24" i="10" s="1"/>
  <c r="AL87" i="31"/>
  <c r="AL66" i="31" s="1"/>
  <c r="AL76" i="31" s="1"/>
  <c r="AL77" i="31" s="1"/>
  <c r="AL80" i="31" s="1"/>
  <c r="AL81" i="31" s="1"/>
  <c r="AM81" i="31" s="1"/>
  <c r="AO62" i="31"/>
  <c r="AP61" i="31" s="1"/>
  <c r="AN63" i="31"/>
  <c r="AN64" i="31" s="1"/>
  <c r="AN77" i="31" s="1"/>
  <c r="AN80" i="31" s="1"/>
  <c r="AP81" i="33" l="1"/>
  <c r="AQ63" i="33"/>
  <c r="AQ64" i="33" s="1"/>
  <c r="AQ77" i="33" s="1"/>
  <c r="AQ80" i="33" s="1"/>
  <c r="AR62" i="33"/>
  <c r="AS61" i="33" s="1"/>
  <c r="AN81" i="31"/>
  <c r="AP62" i="31"/>
  <c r="AQ61" i="31" s="1"/>
  <c r="AO63" i="31"/>
  <c r="AO64" i="31" s="1"/>
  <c r="AO77" i="31" s="1"/>
  <c r="AO80" i="31" s="1"/>
  <c r="AQ81" i="33" l="1"/>
  <c r="AO81" i="31"/>
  <c r="AR63" i="33"/>
  <c r="AR64" i="33" s="1"/>
  <c r="AR77" i="33" s="1"/>
  <c r="AR80" i="33" s="1"/>
  <c r="AS62" i="33"/>
  <c r="AT61" i="33" s="1"/>
  <c r="AQ62" i="31"/>
  <c r="AR61" i="31" s="1"/>
  <c r="AP63" i="31"/>
  <c r="AP64" i="31" s="1"/>
  <c r="AP77" i="31" s="1"/>
  <c r="AP80" i="31" s="1"/>
  <c r="AP81" i="31" s="1"/>
  <c r="AR81" i="33" l="1"/>
  <c r="AS63" i="33"/>
  <c r="AS64" i="33" s="1"/>
  <c r="AS77" i="33" s="1"/>
  <c r="AS80" i="33" s="1"/>
  <c r="AT62" i="33"/>
  <c r="AU61" i="33" s="1"/>
  <c r="AR62" i="31"/>
  <c r="AS61" i="31" s="1"/>
  <c r="AQ63" i="31"/>
  <c r="AQ64" i="31" s="1"/>
  <c r="AQ77" i="31" s="1"/>
  <c r="AQ80" i="31" s="1"/>
  <c r="AQ81" i="31" s="1"/>
  <c r="AS81" i="33" l="1"/>
  <c r="AT63" i="33"/>
  <c r="AT64" i="33" s="1"/>
  <c r="AT77" i="33" s="1"/>
  <c r="AT80" i="33" s="1"/>
  <c r="AU62" i="33"/>
  <c r="AV61" i="33" s="1"/>
  <c r="C6" i="31"/>
  <c r="I29" i="29" s="1"/>
  <c r="AS62" i="31"/>
  <c r="AT61" i="31" s="1"/>
  <c r="AR63" i="31"/>
  <c r="AR64" i="31" s="1"/>
  <c r="AR77" i="31" s="1"/>
  <c r="AR80" i="31" s="1"/>
  <c r="AR81" i="31" s="1"/>
  <c r="AT81" i="33" l="1"/>
  <c r="AU63" i="33"/>
  <c r="AU64" i="33" s="1"/>
  <c r="AU77" i="33" s="1"/>
  <c r="AU80" i="33" s="1"/>
  <c r="AV62" i="33"/>
  <c r="AW61" i="33" s="1"/>
  <c r="AS63" i="31"/>
  <c r="AS64" i="31" s="1"/>
  <c r="AS77" i="31" s="1"/>
  <c r="AS80" i="31" s="1"/>
  <c r="AS81" i="31" s="1"/>
  <c r="AT62" i="31"/>
  <c r="AU61" i="31" s="1"/>
  <c r="AU81" i="33" l="1"/>
  <c r="AW62" i="33"/>
  <c r="AX61" i="33" s="1"/>
  <c r="AV63" i="33"/>
  <c r="AV64" i="33" s="1"/>
  <c r="AV77" i="33" s="1"/>
  <c r="AV80" i="33" s="1"/>
  <c r="AU62" i="31"/>
  <c r="AV61" i="31" s="1"/>
  <c r="AT63" i="31"/>
  <c r="AT64" i="31" s="1"/>
  <c r="AT77" i="31" s="1"/>
  <c r="AT80" i="31" s="1"/>
  <c r="AT81" i="31" s="1"/>
  <c r="AV81" i="33" l="1"/>
  <c r="AW63" i="33"/>
  <c r="AW64" i="33" s="1"/>
  <c r="AW77" i="33" s="1"/>
  <c r="AW80" i="33" s="1"/>
  <c r="AX62" i="33"/>
  <c r="AY61" i="33" s="1"/>
  <c r="AV62" i="31"/>
  <c r="AW61" i="31" s="1"/>
  <c r="AU63" i="31"/>
  <c r="AU64" i="31" s="1"/>
  <c r="AU77" i="31" s="1"/>
  <c r="AU80" i="31" s="1"/>
  <c r="AU81" i="31" s="1"/>
  <c r="AW81" i="33" l="1"/>
  <c r="AY62" i="33"/>
  <c r="AZ61" i="33" s="1"/>
  <c r="AX63" i="33"/>
  <c r="AX64" i="33" s="1"/>
  <c r="AX77" i="33" s="1"/>
  <c r="AX80" i="33" s="1"/>
  <c r="AW62" i="31"/>
  <c r="AX61" i="31" s="1"/>
  <c r="AV63" i="31"/>
  <c r="AV64" i="31" s="1"/>
  <c r="AV77" i="31" s="1"/>
  <c r="AV80" i="31" s="1"/>
  <c r="AV81" i="31" s="1"/>
  <c r="AX81" i="33" l="1"/>
  <c r="AY63" i="33"/>
  <c r="AY64" i="33" s="1"/>
  <c r="AY77" i="33" s="1"/>
  <c r="AY80" i="33" s="1"/>
  <c r="AZ62" i="33"/>
  <c r="BA61" i="33" s="1"/>
  <c r="AX62" i="31"/>
  <c r="AY61" i="31" s="1"/>
  <c r="AW63" i="31"/>
  <c r="AW64" i="31" s="1"/>
  <c r="AW77" i="31" s="1"/>
  <c r="AW80" i="31" s="1"/>
  <c r="AW81" i="31" s="1"/>
  <c r="AY81" i="33" l="1"/>
  <c r="C7" i="33" s="1"/>
  <c r="J30" i="29" s="1"/>
  <c r="BA62" i="33"/>
  <c r="BB61" i="33" s="1"/>
  <c r="AZ63" i="33"/>
  <c r="AZ64" i="33" s="1"/>
  <c r="AZ77" i="33" s="1"/>
  <c r="AZ80" i="33" s="1"/>
  <c r="AY62" i="31"/>
  <c r="AZ61" i="31" s="1"/>
  <c r="AX63" i="31"/>
  <c r="AX64" i="31" s="1"/>
  <c r="AX77" i="31" s="1"/>
  <c r="AX80" i="31" s="1"/>
  <c r="AX81" i="31" s="1"/>
  <c r="AZ81" i="33" l="1"/>
  <c r="BA63" i="33"/>
  <c r="BA64" i="33" s="1"/>
  <c r="BA77" i="33" s="1"/>
  <c r="BA80" i="33" s="1"/>
  <c r="BB62" i="33"/>
  <c r="BC61" i="33" s="1"/>
  <c r="AZ62" i="31"/>
  <c r="BA61" i="31" s="1"/>
  <c r="AY63" i="31"/>
  <c r="AY64" i="31" s="1"/>
  <c r="AY77" i="31" s="1"/>
  <c r="AY80" i="31" s="1"/>
  <c r="AY81" i="31" s="1"/>
  <c r="BA81" i="33" l="1"/>
  <c r="BB63" i="33"/>
  <c r="BB64" i="33" s="1"/>
  <c r="BB77" i="33" s="1"/>
  <c r="BB80" i="33" s="1"/>
  <c r="BC62" i="33"/>
  <c r="BD61" i="33" s="1"/>
  <c r="BA62" i="31"/>
  <c r="BB61" i="31" s="1"/>
  <c r="AZ63" i="31"/>
  <c r="AZ64" i="31" s="1"/>
  <c r="AZ77" i="31" s="1"/>
  <c r="AZ80" i="31" s="1"/>
  <c r="AZ81" i="31" s="1"/>
  <c r="BB81" i="33" l="1"/>
  <c r="BD62" i="33"/>
  <c r="BD63" i="33" s="1"/>
  <c r="BD64" i="33" s="1"/>
  <c r="BD77" i="33" s="1"/>
  <c r="BD80" i="33" s="1"/>
  <c r="BC63" i="33"/>
  <c r="BC64" i="33" s="1"/>
  <c r="BC77" i="33" s="1"/>
  <c r="BC80" i="33" s="1"/>
  <c r="BB62" i="31"/>
  <c r="BC61" i="31" s="1"/>
  <c r="BA63" i="31"/>
  <c r="BA64" i="31" s="1"/>
  <c r="BA77" i="31" s="1"/>
  <c r="BA80" i="31" s="1"/>
  <c r="BA81" i="31" s="1"/>
  <c r="BC81" i="33" l="1"/>
  <c r="BD81" i="33" s="1"/>
  <c r="BC62" i="3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<sst xmlns="http://schemas.openxmlformats.org/spreadsheetml/2006/main" count="849" uniqueCount="369">
  <si>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</si>
  <si>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</si>
  <si>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</si>
  <si>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</si>
  <si>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</si>
  <si>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</si>
  <si>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</si>
  <si>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</si>
  <si>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</si>
  <si>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</si>
  <si>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</si>
  <si>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</si>
  <si>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</si>
  <si>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</si>
  <si>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</si>
  <si>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</si>
  <si>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</si>
  <si>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</si>
  <si>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</si>
  <si>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</si>
  <si>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</si>
  <si>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</si>
  <si>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</si>
  <si>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</si>
  <si>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</si>
  <si>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</si>
  <si>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</si>
  <si>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</si>
  <si>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</si>
  <si>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</si>
  <si>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</si>
  <si>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</si>
  <si>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</si>
  <si>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</si>
  <si>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</si>
  <si>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</si>
  <si>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</si>
  <si>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</si>
  <si>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</si>
  <si>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</si>
  <si>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</si>
  <si>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</si>
  <si>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</si>
  <si>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</si>
  <si>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</si>
  <si>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</si>
  <si>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</si>
  <si>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</si>
  <si>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</si>
  <si>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</si>
  <si>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</si>
  <si>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</si>
  <si>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</si>
  <si>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</si>
  <si>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</si>
  <si>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</si>
  <si>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</si>
  <si>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</si>
  <si>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</si>
  <si>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</si>
  <si>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</si>
  <si>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</si>
  <si>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</si>
  <si>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</si>
  <si>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</si>
  <si>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</si>
  <si>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</si>
  <si>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</si>
  <si>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</si>
  <si>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</si>
  <si>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</si>
  <si>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</si>
  <si>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</si>
  <si>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</si>
  <si>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</si>
  <si>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</si>
  <si>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</si>
  <si>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</si>
  <si>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</si>
  <si>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</si>
  <si>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</si>
  <si>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</si>
  <si>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</si>
  <si>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</si>
  <si>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</si>
  <si>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</si>
  <si>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</si>
  <si>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</si>
  <si>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</si>
  <si>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</si>
  <si>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</si>
  <si>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</si>
  <si>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</si>
  <si>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</si>
  <si>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</si>
  <si>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</si>
  <si>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</si>
  <si>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</si>
  <si>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</si>
  <si>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</si>
  <si>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</si>
  <si>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</si>
  <si>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</si>
  <si>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</si>
  <si>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</si>
  <si>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</si>
  <si>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</si>
  <si>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</si>
  <si>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</si>
  <si>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</si>
  <si>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</si>
  <si>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</si>
  <si>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</si>
  <si>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</si>
  <si>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</si>
  <si>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</si>
  <si>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</si>
  <si>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</si>
  <si>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</si>
  <si>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</si>
  <si>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</si>
  <si>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</si>
  <si>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</si>
  <si>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</si>
  <si>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</si>
  <si>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</si>
  <si>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</si>
  <si>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</si>
  <si>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</si>
  <si>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</si>
  <si>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</si>
  <si>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</si>
  <si>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</si>
  <si>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</si>
  <si>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</si>
  <si>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</si>
  <si>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</si>
  <si>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</si>
  <si>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</si>
  <si>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</si>
  <si>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</si>
  <si>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</si>
  <si>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</si>
  <si>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</si>
  <si>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</si>
  <si>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</si>
  <si>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</si>
  <si>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</si>
  <si>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</si>
  <si>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</si>
  <si>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</si>
  <si>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</si>
  <si>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</si>
  <si>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</si>
  <si>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</si>
  <si>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</si>
  <si>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</si>
  <si>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</si>
  <si>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</si>
  <si>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</si>
  <si>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</si>
  <si>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</si>
  <si>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</si>
  <si>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</si>
  <si>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</si>
  <si>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</si>
  <si>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</si>
  <si>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</si>
  <si>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</si>
  <si>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</si>
  <si>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</si>
  <si>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</si>
  <si>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</si>
  <si>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</si>
  <si>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</si>
  <si>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</si>
  <si>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</si>
  <si>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</si>
  <si>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</si>
  <si>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</si>
  <si>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</si>
  <si>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</si>
  <si>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</si>
  <si>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</si>
  <si>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</si>
  <si>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</si>
  <si>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</si>
  <si>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</si>
  <si>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</si>
  <si>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</si>
  <si>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</si>
  <si>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</si>
  <si>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</si>
  <si>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</si>
  <si>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</si>
  <si>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</si>
  <si>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</si>
  <si>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</si>
  <si>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</si>
  <si>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</si>
  <si>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</si>
  <si>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</si>
  <si>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</si>
  <si>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</si>
  <si>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</si>
  <si>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</si>
  <si>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</si>
  <si>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</si>
  <si>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</si>
  <si>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</si>
  <si>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</si>
  <si>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</si>
  <si>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</si>
  <si>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</si>
  <si>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</si>
  <si>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</si>
  <si>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</si>
  <si>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</si>
  <si>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</si>
  <si>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</si>
  <si>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</si>
  <si>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</si>
  <si>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</si>
  <si>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</si>
  <si>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</si>
  <si>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</si>
  <si>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</si>
  <si>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</si>
  <si>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</si>
  <si>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</si>
  <si>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</si>
  <si>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</si>
  <si>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</si>
  <si>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</si>
  <si>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</si>
  <si>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</si>
  <si>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</si>
  <si>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</si>
  <si>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</si>
  <si>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</si>
  <si>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</si>
  <si>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</si>
  <si>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</si>
  <si>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</si>
  <si>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</si>
  <si>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</si>
  <si>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</si>
  <si>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</si>
  <si>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</si>
  <si>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</si>
  <si>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</si>
  <si>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</si>
  <si>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</si>
  <si>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</si>
  <si>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</si>
  <si>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</si>
  <si>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</si>
  <si>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</si>
  <si>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</si>
  <si>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</si>
  <si>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</si>
  <si>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</si>
  <si>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</si>
  <si>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</si>
  <si>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</si>
  <si>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</si>
  <si>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</si>
  <si>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</si>
  <si>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</si>
  <si>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</si>
  <si>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</si>
  <si>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</si>
  <si>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</si>
  <si>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</si>
  <si>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</si>
  <si>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</si>
  <si>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</si>
  <si>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</si>
  <si>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</si>
  <si>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</si>
  <si>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</si>
  <si>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</si>
  <si>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</si>
  <si>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</si>
  <si>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</si>
  <si>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</si>
  <si>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</si>
  <si>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</si>
  <si>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</si>
  <si>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</si>
  <si>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</si>
  <si>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</si>
  <si>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</si>
  <si>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</si>
  <si>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</si>
  <si>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</si>
  <si>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</si>
  <si>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</si>
  <si>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</si>
  <si>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</si>
  <si>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</si>
  <si>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</si>
  <si>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</si>
  <si>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</si>
  <si>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</si>
  <si>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</si>
  <si>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</si>
  <si>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</si>
  <si>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</si>
  <si>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</si>
  <si>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</si>
  <si>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</si>
  <si>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</si>
  <si>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</si>
  <si>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</si>
  <si>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</si>
  <si>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</si>
  <si>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</si>
  <si>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</si>
  <si>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</si>
  <si>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</si>
  <si>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</si>
  <si>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</si>
  <si>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</si>
  <si>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</si>
  <si>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</si>
  <si>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</si>
  <si>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</si>
  <si>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</si>
  <si>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</si>
  <si>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</si>
  <si>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</si>
  <si>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</si>
  <si>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</si>
  <si>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</si>
  <si>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</si>
  <si>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</si>
  <si>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</si>
  <si>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Replant Staythorpe B substation in situ, including bus bars and structures to lift the fault level rating of the site.</t>
  </si>
  <si>
    <t>I&amp;M</t>
  </si>
  <si>
    <t>Assets Removed</t>
  </si>
  <si>
    <t>132kV CB (Air Insulated Busbars)(OD) (GM)</t>
  </si>
  <si>
    <t>132kV Switchgear - Other</t>
  </si>
  <si>
    <t>Assets Installed</t>
  </si>
  <si>
    <t>Net Change</t>
  </si>
  <si>
    <t>132kV UG Cable (Non Pressurised)</t>
  </si>
  <si>
    <t>i.e. reduction in maintance costs</t>
  </si>
  <si>
    <t>Does not represent the least cost option</t>
  </si>
  <si>
    <t>Baseline</t>
  </si>
  <si>
    <t>Install new switchgear at Staythope C site to accommodate Staythorpe B operations.</t>
  </si>
  <si>
    <t>Transfer all circuits from Staythorpe B substation to Staythorpe C substation.</t>
  </si>
  <si>
    <t>Decommision Staythorpe B substation.</t>
  </si>
  <si>
    <t>Replace all of the switchgear at Staythorpe B substation like for like with higher fault current rated equipment.</t>
  </si>
  <si>
    <t>Transfer all 132kV feeders from Staythorpe B substation to Staythorpe C and decommission Staythorpe B</t>
  </si>
  <si>
    <t>Transfer all 132kV feeders from Staythorpe B substation to Staythorpe C and decommission Staythorpe B.  This would require six additional 132kV bays to be established within the Staythorpe C substation.  The C substation was designed with this in mind so the required six spare bays exist, but with only foundation/plinths.  Structures and switchgear would need to be installed.  Circuits would be transferred from the B substation as 4 x cable and 2 x overhead.</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</si>
  <si>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</si>
  <si>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</si>
  <si>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Total cost = £3.88m</t>
  </si>
  <si>
    <t>Total cost = £2.71m</t>
  </si>
  <si>
    <t>Option 1(i)</t>
  </si>
  <si>
    <t>1(i)</t>
  </si>
  <si>
    <t xml:space="preserve">The baseline option is still the optimum solution even with a 10% increment in costs. 
</t>
  </si>
  <si>
    <t>Sensitivity Analysis of the adopted Baseline option (Transfer all 132kV feeders from Staythorpe B to C) in the event that its implementation costs (and related I&amp;M costs) increased by around 10%</t>
  </si>
  <si>
    <t>This is the most cost effective solution for addressing the overstressed 132kV switchgear at Staythorpe B substation</t>
  </si>
  <si>
    <t>CBA Baseline</t>
  </si>
  <si>
    <t>Replant Staythorpe B substation in situ</t>
  </si>
  <si>
    <t xml:space="preserve">CBA Option 1 </t>
  </si>
  <si>
    <t>CBA Option 1(i)</t>
  </si>
  <si>
    <t>To address fault level limitations on 132kV equipment at Staythorpe B, within the Staythorpe GSP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</si>
</sst>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_ ;\(#,##0\);\-\ "/>
    <numFmt numFmtId="175" formatCode="#,##0.00;[Red]\-#,##0.00;\-"/>
    <numFmt numFmtId="176" formatCode="#,##0.0;[Red]\-#,##0.0;\-"/>
  </numFmts>
  <fonts count="55">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0"/>
      <name val="Verdana"/>
      <family val="2"/>
    </font>
    <font>
      <b/>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b/>
      <u/>
      <sz val="11"/>
      <color theme="1"/>
      <name val="Calibri"/>
      <family val="2"/>
      <scheme val="minor"/>
    </font>
    <font>
      <b/>
      <u/>
      <sz val="10"/>
      <name val="Verdana"/>
      <family val="2"/>
    </font>
  </fonts>
  <fills count="4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3">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4"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5" fontId="37" fillId="25" borderId="3">
      <alignment vertical="center"/>
      <protection locked="0"/>
    </xf>
    <xf numFmtId="176" fontId="44" fillId="26" borderId="3">
      <alignment vertical="center"/>
    </xf>
    <xf numFmtId="176" fontId="37" fillId="27" borderId="3">
      <alignment vertical="center"/>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175"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31" fillId="0" borderId="0" xfId="10" applyFont="1" applyFill="1" applyBorder="1" applyAlignment="1">
      <alignment horizontal="center"/>
    </xf>
    <xf numFmtId="0" fontId="31" fillId="0" borderId="0" xfId="10" applyFont="1" applyFill="1" applyBorder="1" applyAlignment="1">
      <alignment vertical="center"/>
    </xf>
    <xf numFmtId="0" fontId="30" fillId="0" borderId="0" xfId="10" applyFont="1" applyFill="1" applyBorder="1" applyAlignment="1">
      <alignment horizontal="center"/>
    </xf>
    <xf numFmtId="0" fontId="30" fillId="0" borderId="0" xfId="10" applyFont="1" applyFill="1" applyBorder="1" applyAlignment="1">
      <alignment vertical="center"/>
    </xf>
    <xf numFmtId="0" fontId="0" fillId="0" borderId="0" xfId="0" applyFill="1"/>
    <xf numFmtId="0" fontId="53" fillId="0" borderId="0" xfId="0" applyFont="1"/>
    <xf numFmtId="0" fontId="54" fillId="0" borderId="0" xfId="10" applyFont="1" applyFill="1" applyBorder="1" applyAlignment="1">
      <alignment vertical="center"/>
    </xf>
    <xf numFmtId="0" fontId="0" fillId="0" borderId="0" xfId="0" applyAlignment="1">
      <alignment horizontal="center"/>
    </xf>
    <xf numFmtId="0" fontId="0" fillId="0" borderId="0" xfId="0" applyBorder="1" applyAlignment="1">
      <alignment horizontal="center"/>
    </xf>
    <xf numFmtId="0" fontId="0" fillId="0" borderId="0" xfId="0" applyBorder="1"/>
    <xf numFmtId="0" fontId="0" fillId="0" borderId="0" xfId="0"/>
    <xf numFmtId="0" fontId="0" fillId="0" borderId="0" xfId="0" applyAlignment="1">
      <alignment vertical="center"/>
    </xf>
    <xf numFmtId="0" fontId="0" fillId="0" borderId="0" xfId="0" applyAlignment="1">
      <alignment vertical="center" wrapText="1"/>
    </xf>
    <xf numFmtId="10" fontId="4" fillId="5" borderId="3" xfId="1" applyNumberFormat="1" applyFont="1" applyFill="1" applyBorder="1" applyProtection="1">
      <protection locked="0"/>
    </xf>
    <xf numFmtId="0" fontId="4" fillId="0" borderId="3" xfId="0"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vertical="center" wrapText="1"/>
    </xf>
    <xf numFmtId="8" fontId="4" fillId="0" borderId="3" xfId="0" applyNumberFormat="1" applyFont="1" applyBorder="1" applyAlignment="1">
      <alignment horizontal="center" vertical="center"/>
    </xf>
    <xf numFmtId="0" fontId="4" fillId="0" borderId="0" xfId="0" applyFont="1" applyAlignment="1">
      <alignment vertical="center"/>
    </xf>
    <xf numFmtId="8" fontId="4" fillId="0" borderId="3" xfId="0" applyNumberFormat="1" applyFont="1" applyBorder="1" applyAlignment="1">
      <alignment horizontal="lef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center"/>
    </xf>
    <xf numFmtId="0" fontId="4" fillId="0" borderId="9" xfId="0" applyFont="1" applyBorder="1" applyAlignment="1">
      <alignment horizontal="left" vertical="center"/>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3">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1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100" t="s">
        <v>231</v>
      </c>
      <c r="C2" s="100" t="s">
        <v>239</v>
      </c>
      <c r="D2" s="100" t="s">
        <v>238</v>
      </c>
      <c r="E2" s="100" t="s">
        <v>232</v>
      </c>
    </row>
    <row r="3" spans="2:5" s="99" customFormat="1" ht="62.25" customHeight="1">
      <c r="B3" s="101" t="s">
        <v>233</v>
      </c>
      <c r="C3" s="101" t="s">
        <v>236</v>
      </c>
      <c r="D3" s="101"/>
      <c r="E3" s="102" t="s">
        <v>237</v>
      </c>
    </row>
    <row r="4" spans="2:5" s="99" customFormat="1" ht="62.25" customHeight="1">
      <c r="B4" s="101" t="s">
        <v>234</v>
      </c>
      <c r="C4" s="101" t="s">
        <v>240</v>
      </c>
      <c r="D4" s="103">
        <v>41352</v>
      </c>
      <c r="E4" s="101" t="s">
        <v>241</v>
      </c>
    </row>
    <row r="5" spans="2:5" s="99" customFormat="1" ht="84" customHeight="1">
      <c r="B5" s="101" t="s">
        <v>235</v>
      </c>
      <c r="C5" s="101" t="s">
        <v>246</v>
      </c>
      <c r="D5" s="103" t="s">
        <v>242</v>
      </c>
      <c r="E5" s="101" t="s">
        <v>243</v>
      </c>
    </row>
    <row r="6" spans="2:5" ht="111" customHeight="1">
      <c r="B6" s="104" t="s">
        <v>244</v>
      </c>
      <c r="C6" s="104" t="s">
        <v>245</v>
      </c>
      <c r="D6" s="105">
        <v>41380</v>
      </c>
      <c r="E6" s="104" t="s">
        <v>314</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A2" sqref="A2"/>
    </sheetView>
  </sheetViews>
  <sheetFormatPr defaultRowHeight="15"/>
  <cols>
    <col min="1" max="1" width="5.85546875" style="141" customWidth="1"/>
    <col min="2" max="2" width="64.85546875" style="141" customWidth="1"/>
    <col min="3" max="16384" width="9.140625" style="141"/>
  </cols>
  <sheetData>
    <row r="1" spans="1:4" ht="18.75">
      <c r="A1" s="1" t="s">
        <v>356</v>
      </c>
    </row>
    <row r="2" spans="1:4">
      <c r="A2" s="141" t="s">
        <v>78</v>
      </c>
    </row>
    <row r="4" spans="1:4" ht="58.5" customHeight="1">
      <c r="A4" s="142">
        <v>1</v>
      </c>
      <c r="B4" s="192" t="s">
        <v>355</v>
      </c>
      <c r="C4" s="193"/>
      <c r="D4" s="194"/>
    </row>
    <row r="5" spans="1:4">
      <c r="A5" s="142"/>
      <c r="B5" s="143"/>
    </row>
    <row r="8" spans="1:4">
      <c r="B8" s="136"/>
    </row>
    <row r="13" spans="1:4">
      <c r="B13" s="137"/>
    </row>
    <row r="18" spans="2:2">
      <c r="B18" s="137"/>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6" sqref="C6"/>
    </sheetView>
  </sheetViews>
  <sheetFormatPr defaultColWidth="9.140625"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8" t="s">
        <v>79</v>
      </c>
    </row>
    <row r="2" spans="2:3">
      <c r="B2" s="25"/>
    </row>
    <row r="3" spans="2:3">
      <c r="B3" s="25"/>
    </row>
    <row r="4" spans="2:3">
      <c r="B4" s="88" t="s">
        <v>14</v>
      </c>
      <c r="C4" s="88" t="s">
        <v>26</v>
      </c>
    </row>
    <row r="5" spans="2:3" ht="45">
      <c r="B5" s="95" t="s">
        <v>39</v>
      </c>
      <c r="C5" s="31" t="s">
        <v>98</v>
      </c>
    </row>
    <row r="6" spans="2:3">
      <c r="B6" s="95" t="s">
        <v>220</v>
      </c>
      <c r="C6" s="31" t="s">
        <v>221</v>
      </c>
    </row>
    <row r="7" spans="2:3" ht="56.25" customHeight="1">
      <c r="B7" s="96" t="s">
        <v>303</v>
      </c>
      <c r="C7" s="31" t="s">
        <v>337</v>
      </c>
    </row>
    <row r="8" spans="2:3">
      <c r="B8" s="97" t="s">
        <v>304</v>
      </c>
      <c r="C8" s="31" t="s">
        <v>305</v>
      </c>
    </row>
    <row r="9" spans="2:3" ht="30">
      <c r="B9" s="96" t="s">
        <v>227</v>
      </c>
      <c r="C9" s="31" t="s">
        <v>336</v>
      </c>
    </row>
    <row r="10" spans="2:3">
      <c r="B10" s="97" t="s">
        <v>218</v>
      </c>
      <c r="C10" s="31" t="s">
        <v>219</v>
      </c>
    </row>
    <row r="12" spans="2:3">
      <c r="B12" s="25" t="s">
        <v>24</v>
      </c>
    </row>
    <row r="13" spans="2:3">
      <c r="B13" s="92" t="s">
        <v>25</v>
      </c>
    </row>
    <row r="14" spans="2:3">
      <c r="B14" s="93" t="s">
        <v>220</v>
      </c>
    </row>
    <row r="15" spans="2:3">
      <c r="B15" s="87" t="s">
        <v>226</v>
      </c>
    </row>
    <row r="16" spans="2:3">
      <c r="B16" s="94" t="s">
        <v>222</v>
      </c>
    </row>
    <row r="17" spans="2:4">
      <c r="B17" s="25"/>
    </row>
    <row r="18" spans="2:4">
      <c r="B18" s="2" t="s">
        <v>66</v>
      </c>
    </row>
    <row r="19" spans="2:4" ht="19.5" customHeight="1">
      <c r="B19" s="2" t="s">
        <v>223</v>
      </c>
    </row>
    <row r="20" spans="2:4">
      <c r="B20" s="90" t="s">
        <v>228</v>
      </c>
    </row>
    <row r="21" spans="2:4">
      <c r="B21" s="90" t="s">
        <v>229</v>
      </c>
    </row>
    <row r="22" spans="2:4" ht="25.5" customHeight="1">
      <c r="B22" s="89" t="s">
        <v>100</v>
      </c>
    </row>
    <row r="23" spans="2:4" ht="10.5" customHeight="1"/>
    <row r="24" spans="2:4" ht="24.75" customHeight="1">
      <c r="B24" s="90" t="s">
        <v>224</v>
      </c>
      <c r="C24" s="90"/>
      <c r="D24" s="90"/>
    </row>
    <row r="25" spans="2:4" ht="26.25" customHeight="1">
      <c r="B25" s="90" t="s">
        <v>315</v>
      </c>
      <c r="C25" s="90"/>
      <c r="D25" s="90"/>
    </row>
    <row r="26" spans="2:4" ht="32.25" customHeight="1">
      <c r="B26" s="151" t="s">
        <v>225</v>
      </c>
      <c r="C26" s="151"/>
      <c r="D26" s="151"/>
    </row>
    <row r="28" spans="2:4">
      <c r="B28" s="2" t="s">
        <v>99</v>
      </c>
    </row>
    <row r="32" spans="2:4">
      <c r="B32" s="25"/>
    </row>
    <row r="33" spans="2:2">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5" zoomScaleNormal="85" workbookViewId="0">
      <pane ySplit="3" topLeftCell="A4" activePane="bottomLeft" state="frozen"/>
      <selection pane="bottomLeft" activeCell="B2" sqref="B2:F3"/>
    </sheetView>
  </sheetViews>
  <sheetFormatPr defaultColWidth="9.140625"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63" t="s">
        <v>368</v>
      </c>
      <c r="C2" s="164"/>
      <c r="D2" s="164"/>
      <c r="E2" s="164"/>
      <c r="F2" s="165"/>
      <c r="Z2" s="26" t="s">
        <v>81</v>
      </c>
    </row>
    <row r="3" spans="2:26" ht="24.75" customHeight="1">
      <c r="B3" s="166"/>
      <c r="C3" s="167"/>
      <c r="D3" s="167"/>
      <c r="E3" s="167"/>
      <c r="F3" s="168"/>
    </row>
    <row r="4" spans="2:26" ht="18" customHeight="1">
      <c r="B4" s="25" t="s">
        <v>80</v>
      </c>
      <c r="C4" s="27"/>
      <c r="D4" s="27"/>
      <c r="E4" s="27"/>
      <c r="F4" s="27"/>
    </row>
    <row r="5" spans="2:26" ht="24.75" customHeight="1">
      <c r="B5" s="159"/>
      <c r="C5" s="160"/>
      <c r="D5" s="160"/>
      <c r="E5" s="160"/>
      <c r="F5" s="161"/>
    </row>
    <row r="6" spans="2:26" ht="13.5" customHeight="1">
      <c r="B6" s="27"/>
      <c r="C6" s="27"/>
      <c r="D6" s="27"/>
      <c r="E6" s="27"/>
      <c r="F6" s="27"/>
    </row>
    <row r="7" spans="2:26">
      <c r="B7" s="25" t="s">
        <v>50</v>
      </c>
    </row>
    <row r="8" spans="2:26">
      <c r="B8" s="174" t="s">
        <v>27</v>
      </c>
      <c r="C8" s="175"/>
      <c r="D8" s="169" t="s">
        <v>30</v>
      </c>
      <c r="E8" s="169"/>
      <c r="F8" s="169"/>
    </row>
    <row r="9" spans="2:26" ht="68.25" customHeight="1">
      <c r="B9" s="176" t="s">
        <v>348</v>
      </c>
      <c r="C9" s="177"/>
      <c r="D9" s="170" t="s">
        <v>354</v>
      </c>
      <c r="E9" s="170"/>
      <c r="F9" s="170"/>
    </row>
    <row r="10" spans="2:26" ht="22.5" customHeight="1">
      <c r="B10" s="176" t="s">
        <v>227</v>
      </c>
      <c r="C10" s="177"/>
      <c r="D10" s="159" t="s">
        <v>338</v>
      </c>
      <c r="E10" s="160"/>
      <c r="F10" s="161"/>
    </row>
    <row r="11" spans="2:26" ht="45.75" customHeight="1">
      <c r="B11" s="176" t="s">
        <v>359</v>
      </c>
      <c r="C11" s="177"/>
      <c r="D11" s="171" t="s">
        <v>362</v>
      </c>
      <c r="E11" s="172"/>
      <c r="F11" s="173"/>
    </row>
    <row r="12" spans="2:26" ht="22.5" customHeight="1">
      <c r="B12" s="157"/>
      <c r="C12" s="158"/>
      <c r="D12" s="162"/>
      <c r="E12" s="162"/>
      <c r="F12" s="162"/>
    </row>
    <row r="13" spans="2:26" ht="22.5" customHeight="1">
      <c r="B13" s="157"/>
      <c r="C13" s="158"/>
      <c r="D13" s="162"/>
      <c r="E13" s="162"/>
      <c r="F13" s="162"/>
    </row>
    <row r="14" spans="2:26" ht="22.5" customHeight="1">
      <c r="B14" s="157"/>
      <c r="C14" s="158"/>
      <c r="D14" s="162"/>
      <c r="E14" s="162"/>
      <c r="F14" s="162"/>
    </row>
    <row r="15" spans="2:26" ht="22.5" customHeight="1">
      <c r="B15" s="157"/>
      <c r="C15" s="158"/>
      <c r="D15" s="162"/>
      <c r="E15" s="162"/>
      <c r="F15" s="162"/>
    </row>
    <row r="16" spans="2:26" ht="22.5" customHeight="1">
      <c r="B16" s="157"/>
      <c r="C16" s="158"/>
      <c r="D16" s="162"/>
      <c r="E16" s="162"/>
      <c r="F16" s="162"/>
    </row>
    <row r="17" spans="2:11" ht="22.5" customHeight="1">
      <c r="B17" s="157"/>
      <c r="C17" s="158"/>
      <c r="D17" s="162"/>
      <c r="E17" s="162"/>
      <c r="F17" s="162"/>
    </row>
    <row r="18" spans="2:11" ht="22.5" customHeight="1">
      <c r="B18" s="157"/>
      <c r="C18" s="158"/>
      <c r="D18" s="162"/>
      <c r="E18" s="162"/>
      <c r="F18" s="162"/>
    </row>
    <row r="19" spans="2:11" ht="22.5" customHeight="1">
      <c r="B19" s="157"/>
      <c r="C19" s="158"/>
      <c r="D19" s="162"/>
      <c r="E19" s="162"/>
      <c r="F19" s="162"/>
    </row>
    <row r="20" spans="2:11" ht="22.5" customHeight="1">
      <c r="B20" s="157"/>
      <c r="C20" s="158"/>
      <c r="D20" s="162"/>
      <c r="E20" s="162"/>
      <c r="F20" s="162"/>
    </row>
    <row r="21" spans="2:11" ht="22.5" customHeight="1">
      <c r="B21" s="157"/>
      <c r="C21" s="158"/>
      <c r="D21" s="162"/>
      <c r="E21" s="162"/>
      <c r="F21" s="162"/>
    </row>
    <row r="22" spans="2:11" ht="22.5" customHeight="1">
      <c r="B22" s="157"/>
      <c r="C22" s="158"/>
      <c r="D22" s="162"/>
      <c r="E22" s="162"/>
      <c r="F22" s="162"/>
    </row>
    <row r="23" spans="2:11" ht="22.5" customHeight="1">
      <c r="B23" s="157"/>
      <c r="C23" s="158"/>
      <c r="D23" s="162"/>
      <c r="E23" s="162"/>
      <c r="F23" s="162"/>
    </row>
    <row r="24" spans="2:11" ht="12.75" customHeight="1">
      <c r="B24" s="28"/>
      <c r="C24" s="28"/>
      <c r="D24" s="29"/>
      <c r="E24" s="29"/>
      <c r="F24" s="29"/>
    </row>
    <row r="25" spans="2:11">
      <c r="B25" s="25" t="s">
        <v>51</v>
      </c>
    </row>
    <row r="26" spans="2:11" ht="38.25" customHeight="1">
      <c r="B26" s="153" t="s">
        <v>48</v>
      </c>
      <c r="C26" s="155" t="s">
        <v>27</v>
      </c>
      <c r="D26" s="155" t="s">
        <v>28</v>
      </c>
      <c r="E26" s="155" t="s">
        <v>30</v>
      </c>
      <c r="F26" s="153" t="s">
        <v>31</v>
      </c>
      <c r="G26" s="152" t="s">
        <v>102</v>
      </c>
      <c r="H26" s="152"/>
      <c r="I26" s="152"/>
      <c r="J26" s="152"/>
      <c r="K26" s="152"/>
    </row>
    <row r="27" spans="2:11">
      <c r="B27" s="154"/>
      <c r="C27" s="156"/>
      <c r="D27" s="156"/>
      <c r="E27" s="156"/>
      <c r="F27" s="154"/>
      <c r="G27" s="64" t="s">
        <v>103</v>
      </c>
      <c r="H27" s="64" t="s">
        <v>104</v>
      </c>
      <c r="I27" s="64" t="s">
        <v>105</v>
      </c>
      <c r="J27" s="64" t="s">
        <v>106</v>
      </c>
      <c r="K27" s="64" t="s">
        <v>107</v>
      </c>
    </row>
    <row r="28" spans="2:11" ht="45">
      <c r="B28" s="146" t="s">
        <v>348</v>
      </c>
      <c r="C28" s="147" t="s">
        <v>353</v>
      </c>
      <c r="D28" s="145" t="s">
        <v>29</v>
      </c>
      <c r="E28" s="147" t="s">
        <v>363</v>
      </c>
      <c r="F28" s="145" t="s">
        <v>159</v>
      </c>
      <c r="G28" s="148"/>
      <c r="H28" s="148"/>
      <c r="I28" s="148"/>
      <c r="J28" s="148"/>
      <c r="K28" s="150"/>
    </row>
    <row r="29" spans="2:11" ht="27.75" customHeight="1">
      <c r="B29" s="146">
        <v>1</v>
      </c>
      <c r="C29" s="147" t="s">
        <v>227</v>
      </c>
      <c r="D29" s="145" t="s">
        <v>81</v>
      </c>
      <c r="E29" s="147" t="s">
        <v>347</v>
      </c>
      <c r="F29" s="145"/>
      <c r="G29" s="148">
        <f>'Option 1'!$C$4</f>
        <v>-0.83631545842386379</v>
      </c>
      <c r="H29" s="148">
        <f>'Option 1'!$C$5</f>
        <v>-1.0050827213815174</v>
      </c>
      <c r="I29" s="148">
        <f>'Option 1'!$C$6</f>
        <v>-1.1174972509957861</v>
      </c>
      <c r="J29" s="148">
        <f>'Option 1'!C7</f>
        <v>-1.2216172185760521</v>
      </c>
      <c r="K29" s="150"/>
    </row>
    <row r="30" spans="2:11" s="149" customFormat="1" ht="54" customHeight="1">
      <c r="B30" s="146" t="s">
        <v>360</v>
      </c>
      <c r="C30" s="145" t="s">
        <v>359</v>
      </c>
      <c r="D30" s="145" t="s">
        <v>81</v>
      </c>
      <c r="E30" s="147" t="s">
        <v>361</v>
      </c>
      <c r="F30" s="145"/>
      <c r="G30" s="148">
        <f>'Option 1 (i)'!$C4</f>
        <v>-0.64199444600288891</v>
      </c>
      <c r="H30" s="148">
        <f>'Option 1 (i)'!$C5</f>
        <v>-0.77070244905089957</v>
      </c>
      <c r="I30" s="148">
        <f>'Option 1 (i)'!$C6</f>
        <v>-0.85599861361652496</v>
      </c>
      <c r="J30" s="148">
        <f>'Option 1 (i)'!$C7</f>
        <v>-0.93439772981216096</v>
      </c>
      <c r="K30" s="145"/>
    </row>
    <row r="31" spans="2:11" ht="27.75" customHeight="1">
      <c r="B31" s="146">
        <v>2</v>
      </c>
      <c r="C31" s="145"/>
      <c r="D31" s="145"/>
      <c r="E31" s="147"/>
      <c r="F31" s="145"/>
      <c r="G31" s="148"/>
      <c r="H31" s="148"/>
      <c r="I31" s="148"/>
      <c r="J31" s="148"/>
      <c r="K31" s="145"/>
    </row>
    <row r="32" spans="2:11" ht="27.75" customHeight="1">
      <c r="B32" s="146">
        <v>3</v>
      </c>
      <c r="C32" s="30"/>
      <c r="D32" s="30"/>
      <c r="E32" s="31"/>
      <c r="F32" s="30"/>
      <c r="G32" s="65"/>
      <c r="H32" s="65"/>
      <c r="I32" s="65"/>
      <c r="J32" s="65"/>
      <c r="K32" s="30"/>
    </row>
    <row r="33" spans="2:11" ht="27.75" customHeight="1">
      <c r="B33" s="146">
        <v>4</v>
      </c>
      <c r="C33" s="30"/>
      <c r="D33" s="30"/>
      <c r="E33" s="31"/>
      <c r="F33" s="30"/>
      <c r="G33" s="65"/>
      <c r="H33" s="65"/>
      <c r="I33" s="65"/>
      <c r="J33" s="65"/>
      <c r="K33" s="30"/>
    </row>
    <row r="38" spans="2:11">
      <c r="B38"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F28">
    <cfRule type="expression" dxfId="12" priority="13">
      <formula>$D28="adopted"</formula>
    </cfRule>
  </conditionalFormatting>
  <conditionalFormatting sqref="B31:F33 B30:D30 F30">
    <cfRule type="expression" dxfId="11" priority="12">
      <formula>$D30="adopted"</formula>
    </cfRule>
  </conditionalFormatting>
  <conditionalFormatting sqref="D30:D33">
    <cfRule type="expression" dxfId="10" priority="11">
      <formula>$D30="adopted"</formula>
    </cfRule>
  </conditionalFormatting>
  <conditionalFormatting sqref="G28:K28">
    <cfRule type="expression" dxfId="9" priority="10">
      <formula>$D28="adopted"</formula>
    </cfRule>
  </conditionalFormatting>
  <conditionalFormatting sqref="G30:K33">
    <cfRule type="expression" dxfId="8" priority="9">
      <formula>$D30="adopted"</formula>
    </cfRule>
  </conditionalFormatting>
  <conditionalFormatting sqref="G30:J33">
    <cfRule type="expression" dxfId="7" priority="8">
      <formula>$D30="adopted"</formula>
    </cfRule>
  </conditionalFormatting>
  <conditionalFormatting sqref="G31:J31">
    <cfRule type="expression" dxfId="6" priority="7">
      <formula>$D31="adopted"</formula>
    </cfRule>
  </conditionalFormatting>
  <conditionalFormatting sqref="G32:J32">
    <cfRule type="expression" dxfId="5" priority="6">
      <formula>$D32="adopted"</formula>
    </cfRule>
  </conditionalFormatting>
  <conditionalFormatting sqref="G33:J33">
    <cfRule type="expression" dxfId="4" priority="5">
      <formula>$D33="adopted"</formula>
    </cfRule>
  </conditionalFormatting>
  <conditionalFormatting sqref="G30:J33">
    <cfRule type="expression" dxfId="3" priority="4">
      <formula>$D30="adopted"</formula>
    </cfRule>
  </conditionalFormatting>
  <conditionalFormatting sqref="B29:F29">
    <cfRule type="expression" dxfId="2" priority="3">
      <formula>$D29="adopted"</formula>
    </cfRule>
  </conditionalFormatting>
  <conditionalFormatting sqref="G29:K29">
    <cfRule type="expression" dxfId="1" priority="2">
      <formula>$D29="adopted"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ColWidth="9.140625"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44">
        <v>4.8300000000000003E-2</v>
      </c>
      <c r="D3" s="110" t="s">
        <v>297</v>
      </c>
      <c r="E3" s="21"/>
      <c r="F3" s="76"/>
      <c r="G3" s="128"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c r="A5" s="21"/>
      <c r="B5" s="22" t="s">
        <v>10</v>
      </c>
      <c r="C5" s="23">
        <v>0.03</v>
      </c>
      <c r="D5" s="21"/>
      <c r="E5" s="21"/>
      <c r="F5" s="51" t="s">
        <v>313</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1" t="s">
        <v>309</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1" t="s">
        <v>310</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1" t="s">
        <v>311</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c r="A13" s="21"/>
      <c r="B13" s="178" t="s">
        <v>75</v>
      </c>
      <c r="C13" s="179"/>
      <c r="D13" s="127" t="s">
        <v>327</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c r="A14" s="21"/>
      <c r="B14" s="180"/>
      <c r="C14" s="181"/>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c r="A15" s="21"/>
      <c r="B15" s="182" t="s">
        <v>328</v>
      </c>
      <c r="C15" s="41" t="s">
        <v>321</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c r="A16" s="21"/>
      <c r="B16" s="182"/>
      <c r="C16" s="41" t="s">
        <v>322</v>
      </c>
      <c r="D16" s="126">
        <v>1.3004251926654264</v>
      </c>
      <c r="E16" s="82"/>
      <c r="F16" s="70" t="s">
        <v>157</v>
      </c>
      <c r="G16" s="38"/>
      <c r="H16" s="38"/>
      <c r="I16" s="75" t="s">
        <v>329</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c r="A17" s="21"/>
      <c r="B17" s="182"/>
      <c r="C17" s="41" t="s">
        <v>323</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c r="A18" s="21"/>
      <c r="B18" s="182"/>
      <c r="C18" s="41" t="s">
        <v>324</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82"/>
      <c r="C19" s="41" t="s">
        <v>325</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82"/>
      <c r="C20" s="41" t="s">
        <v>326</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82"/>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82"/>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82"/>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82"/>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6" t="s">
        <v>316</v>
      </c>
    </row>
    <row r="28" spans="1:59">
      <c r="B28" s="20" t="s">
        <v>250</v>
      </c>
      <c r="E28" s="73"/>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2"/>
    </row>
    <row r="33" spans="2:5" ht="47.25" customHeight="1">
      <c r="D33" s="107" t="s">
        <v>293</v>
      </c>
    </row>
    <row r="34" spans="2:5">
      <c r="B34" s="112" t="s">
        <v>247</v>
      </c>
      <c r="C34" s="20" t="s">
        <v>253</v>
      </c>
      <c r="D34" s="20">
        <f>0.58982*1000</f>
        <v>589.82000000000005</v>
      </c>
      <c r="E34" s="20" t="s">
        <v>294</v>
      </c>
    </row>
    <row r="35" spans="2:5">
      <c r="B35" s="112" t="s">
        <v>248</v>
      </c>
      <c r="C35" s="20" t="s">
        <v>254</v>
      </c>
      <c r="D35" s="72">
        <f>D34-$D$78</f>
        <v>575.32450000000006</v>
      </c>
    </row>
    <row r="36" spans="2:5">
      <c r="B36" s="112" t="s">
        <v>249</v>
      </c>
      <c r="C36" s="20" t="s">
        <v>74</v>
      </c>
      <c r="D36" s="72">
        <f t="shared" ref="D36:D73" si="2">D35-$D$78</f>
        <v>560.82900000000006</v>
      </c>
    </row>
    <row r="37" spans="2:5">
      <c r="C37" s="20" t="s">
        <v>109</v>
      </c>
      <c r="D37" s="72">
        <f t="shared" si="2"/>
        <v>546.33350000000007</v>
      </c>
    </row>
    <row r="38" spans="2:5">
      <c r="C38" s="20" t="s">
        <v>255</v>
      </c>
      <c r="D38" s="72">
        <f t="shared" si="2"/>
        <v>531.83800000000008</v>
      </c>
    </row>
    <row r="39" spans="2:5">
      <c r="C39" s="20" t="s">
        <v>256</v>
      </c>
      <c r="D39" s="72">
        <f t="shared" si="2"/>
        <v>517.34250000000009</v>
      </c>
    </row>
    <row r="40" spans="2:5">
      <c r="C40" s="20" t="s">
        <v>257</v>
      </c>
      <c r="D40" s="72">
        <f t="shared" si="2"/>
        <v>502.84700000000009</v>
      </c>
    </row>
    <row r="41" spans="2:5">
      <c r="C41" s="20" t="s">
        <v>258</v>
      </c>
      <c r="D41" s="72">
        <f t="shared" si="2"/>
        <v>488.3515000000001</v>
      </c>
    </row>
    <row r="42" spans="2:5">
      <c r="C42" s="20" t="s">
        <v>259</v>
      </c>
      <c r="D42" s="72">
        <f t="shared" si="2"/>
        <v>473.85600000000011</v>
      </c>
    </row>
    <row r="43" spans="2:5">
      <c r="C43" s="20" t="s">
        <v>260</v>
      </c>
      <c r="D43" s="72">
        <f t="shared" si="2"/>
        <v>459.36050000000012</v>
      </c>
    </row>
    <row r="44" spans="2:5">
      <c r="C44" s="20" t="s">
        <v>261</v>
      </c>
      <c r="D44" s="72">
        <f t="shared" si="2"/>
        <v>444.86500000000012</v>
      </c>
    </row>
    <row r="45" spans="2:5">
      <c r="C45" s="20" t="s">
        <v>262</v>
      </c>
      <c r="D45" s="72">
        <f t="shared" si="2"/>
        <v>430.36950000000013</v>
      </c>
    </row>
    <row r="46" spans="2:5">
      <c r="C46" s="20" t="s">
        <v>263</v>
      </c>
      <c r="D46" s="72">
        <f t="shared" si="2"/>
        <v>415.87400000000014</v>
      </c>
    </row>
    <row r="47" spans="2:5">
      <c r="C47" s="20" t="s">
        <v>264</v>
      </c>
      <c r="D47" s="72">
        <f t="shared" si="2"/>
        <v>401.37850000000014</v>
      </c>
    </row>
    <row r="48" spans="2:5">
      <c r="C48" s="20" t="s">
        <v>265</v>
      </c>
      <c r="D48" s="72">
        <f t="shared" si="2"/>
        <v>386.88300000000015</v>
      </c>
    </row>
    <row r="49" spans="3:4">
      <c r="C49" s="20" t="s">
        <v>266</v>
      </c>
      <c r="D49" s="72">
        <f t="shared" si="2"/>
        <v>372.38750000000016</v>
      </c>
    </row>
    <row r="50" spans="3:4">
      <c r="C50" s="20" t="s">
        <v>267</v>
      </c>
      <c r="D50" s="72">
        <f t="shared" si="2"/>
        <v>357.89200000000017</v>
      </c>
    </row>
    <row r="51" spans="3:4">
      <c r="C51" s="20" t="s">
        <v>268</v>
      </c>
      <c r="D51" s="72">
        <f t="shared" si="2"/>
        <v>343.39650000000017</v>
      </c>
    </row>
    <row r="52" spans="3:4">
      <c r="C52" s="20" t="s">
        <v>269</v>
      </c>
      <c r="D52" s="72">
        <f t="shared" si="2"/>
        <v>328.90100000000018</v>
      </c>
    </row>
    <row r="53" spans="3:4">
      <c r="C53" s="20" t="s">
        <v>270</v>
      </c>
      <c r="D53" s="72">
        <f t="shared" si="2"/>
        <v>314.40550000000019</v>
      </c>
    </row>
    <row r="54" spans="3:4">
      <c r="C54" s="20" t="s">
        <v>271</v>
      </c>
      <c r="D54" s="72">
        <f t="shared" si="2"/>
        <v>299.9100000000002</v>
      </c>
    </row>
    <row r="55" spans="3:4">
      <c r="C55" s="20" t="s">
        <v>272</v>
      </c>
      <c r="D55" s="72">
        <f t="shared" si="2"/>
        <v>285.4145000000002</v>
      </c>
    </row>
    <row r="56" spans="3:4">
      <c r="C56" s="20" t="s">
        <v>273</v>
      </c>
      <c r="D56" s="72">
        <f t="shared" si="2"/>
        <v>270.91900000000021</v>
      </c>
    </row>
    <row r="57" spans="3:4">
      <c r="C57" s="20" t="s">
        <v>274</v>
      </c>
      <c r="D57" s="72">
        <f t="shared" si="2"/>
        <v>256.42350000000022</v>
      </c>
    </row>
    <row r="58" spans="3:4">
      <c r="C58" s="20" t="s">
        <v>275</v>
      </c>
      <c r="D58" s="72">
        <f t="shared" si="2"/>
        <v>241.92800000000022</v>
      </c>
    </row>
    <row r="59" spans="3:4">
      <c r="C59" s="20" t="s">
        <v>276</v>
      </c>
      <c r="D59" s="72">
        <f t="shared" si="2"/>
        <v>227.43250000000023</v>
      </c>
    </row>
    <row r="60" spans="3:4">
      <c r="C60" s="20" t="s">
        <v>277</v>
      </c>
      <c r="D60" s="72">
        <f t="shared" si="2"/>
        <v>212.93700000000024</v>
      </c>
    </row>
    <row r="61" spans="3:4">
      <c r="C61" s="20" t="s">
        <v>278</v>
      </c>
      <c r="D61" s="72">
        <f t="shared" si="2"/>
        <v>198.44150000000025</v>
      </c>
    </row>
    <row r="62" spans="3:4">
      <c r="C62" s="20" t="s">
        <v>279</v>
      </c>
      <c r="D62" s="72">
        <f t="shared" si="2"/>
        <v>183.94600000000025</v>
      </c>
    </row>
    <row r="63" spans="3:4">
      <c r="C63" s="20" t="s">
        <v>280</v>
      </c>
      <c r="D63" s="72">
        <f t="shared" si="2"/>
        <v>169.45050000000026</v>
      </c>
    </row>
    <row r="64" spans="3:4">
      <c r="C64" s="20" t="s">
        <v>281</v>
      </c>
      <c r="D64" s="72">
        <f t="shared" si="2"/>
        <v>154.95500000000027</v>
      </c>
    </row>
    <row r="65" spans="3:5">
      <c r="C65" s="20" t="s">
        <v>282</v>
      </c>
      <c r="D65" s="72">
        <f t="shared" si="2"/>
        <v>140.45950000000028</v>
      </c>
    </row>
    <row r="66" spans="3:5">
      <c r="C66" s="20" t="s">
        <v>283</v>
      </c>
      <c r="D66" s="72">
        <f t="shared" si="2"/>
        <v>125.96400000000027</v>
      </c>
    </row>
    <row r="67" spans="3:5">
      <c r="C67" s="20" t="s">
        <v>284</v>
      </c>
      <c r="D67" s="72">
        <f t="shared" si="2"/>
        <v>111.46850000000026</v>
      </c>
    </row>
    <row r="68" spans="3:5">
      <c r="C68" s="20" t="s">
        <v>285</v>
      </c>
      <c r="D68" s="72">
        <f t="shared" si="2"/>
        <v>96.973000000000255</v>
      </c>
    </row>
    <row r="69" spans="3:5">
      <c r="C69" s="20" t="s">
        <v>286</v>
      </c>
      <c r="D69" s="72">
        <f t="shared" si="2"/>
        <v>82.477500000000248</v>
      </c>
    </row>
    <row r="70" spans="3:5">
      <c r="C70" s="20" t="s">
        <v>287</v>
      </c>
      <c r="D70" s="72">
        <f t="shared" si="2"/>
        <v>67.982000000000241</v>
      </c>
    </row>
    <row r="71" spans="3:5">
      <c r="C71" s="20" t="s">
        <v>288</v>
      </c>
      <c r="D71" s="72">
        <f t="shared" si="2"/>
        <v>53.486500000000241</v>
      </c>
    </row>
    <row r="72" spans="3:5">
      <c r="C72" s="20" t="s">
        <v>289</v>
      </c>
      <c r="D72" s="72">
        <f t="shared" si="2"/>
        <v>38.991000000000241</v>
      </c>
    </row>
    <row r="73" spans="3:5">
      <c r="C73" s="20" t="s">
        <v>290</v>
      </c>
      <c r="D73" s="72">
        <f t="shared" si="2"/>
        <v>24.495500000000241</v>
      </c>
    </row>
    <row r="74" spans="3:5">
      <c r="C74" s="20" t="s">
        <v>291</v>
      </c>
      <c r="D74" s="72">
        <v>10</v>
      </c>
    </row>
    <row r="75" spans="3:5">
      <c r="C75" s="20" t="s">
        <v>292</v>
      </c>
      <c r="D75" s="72">
        <f>D73-D78</f>
        <v>10.00000000000024</v>
      </c>
      <c r="E75" s="20" t="s">
        <v>295</v>
      </c>
    </row>
    <row r="78" spans="3:5">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ColWidth="9.140625"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364</v>
      </c>
      <c r="C1" s="3"/>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187" t="s">
        <v>11</v>
      </c>
      <c r="B7" s="61" t="s">
        <v>159</v>
      </c>
      <c r="C7" s="60"/>
      <c r="D7" s="61" t="s">
        <v>40</v>
      </c>
      <c r="E7" s="62">
        <v>0</v>
      </c>
      <c r="F7" s="62">
        <v>0</v>
      </c>
      <c r="G7" s="62">
        <v>-2.7115876767676772</v>
      </c>
      <c r="H7" s="62">
        <v>0</v>
      </c>
      <c r="I7" s="62">
        <v>0</v>
      </c>
      <c r="J7" s="62">
        <v>0</v>
      </c>
      <c r="K7" s="62">
        <v>0</v>
      </c>
      <c r="L7" s="62">
        <v>0</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c r="A8" s="188"/>
      <c r="B8" s="61" t="s">
        <v>176</v>
      </c>
      <c r="C8" s="60"/>
      <c r="D8" s="61" t="s">
        <v>40</v>
      </c>
      <c r="E8" s="62"/>
      <c r="F8" s="62"/>
      <c r="G8" s="62">
        <v>-1.25E-3</v>
      </c>
      <c r="H8" s="62">
        <v>-1.25E-3</v>
      </c>
      <c r="I8" s="62">
        <v>-1.25E-3</v>
      </c>
      <c r="J8" s="62">
        <v>-1.25E-3</v>
      </c>
      <c r="K8" s="62">
        <v>-1.25E-3</v>
      </c>
      <c r="L8" s="62">
        <v>-1.25E-3</v>
      </c>
      <c r="M8" s="62">
        <v>-1.25E-3</v>
      </c>
      <c r="N8" s="62">
        <v>-1.25E-3</v>
      </c>
      <c r="O8" s="62">
        <v>-1.25E-3</v>
      </c>
      <c r="P8" s="62">
        <v>-1.25E-3</v>
      </c>
      <c r="Q8" s="62">
        <v>-1.25E-3</v>
      </c>
      <c r="R8" s="62">
        <v>-1.25E-3</v>
      </c>
      <c r="S8" s="62">
        <v>-1.25E-3</v>
      </c>
      <c r="T8" s="62">
        <v>-1.25E-3</v>
      </c>
      <c r="U8" s="62">
        <v>-1.25E-3</v>
      </c>
      <c r="V8" s="62">
        <v>-1.25E-3</v>
      </c>
      <c r="W8" s="62">
        <v>-1.25E-3</v>
      </c>
      <c r="X8" s="62">
        <v>-1.25E-3</v>
      </c>
      <c r="Y8" s="62">
        <v>-1.25E-3</v>
      </c>
      <c r="Z8" s="62">
        <v>-1.25E-3</v>
      </c>
      <c r="AA8" s="62">
        <v>-1.25E-3</v>
      </c>
      <c r="AB8" s="62">
        <v>-1.25E-3</v>
      </c>
      <c r="AC8" s="62">
        <v>-1.25E-3</v>
      </c>
      <c r="AD8" s="62">
        <v>-1.25E-3</v>
      </c>
      <c r="AE8" s="62">
        <v>-1.25E-3</v>
      </c>
      <c r="AF8" s="62">
        <v>-1.25E-3</v>
      </c>
      <c r="AG8" s="62">
        <v>-1.25E-3</v>
      </c>
      <c r="AH8" s="62">
        <v>-1.25E-3</v>
      </c>
      <c r="AI8" s="62">
        <v>-1.25E-3</v>
      </c>
      <c r="AJ8" s="62">
        <v>-1.25E-3</v>
      </c>
      <c r="AK8" s="62">
        <v>-1.25E-3</v>
      </c>
      <c r="AL8" s="62">
        <v>-1.25E-3</v>
      </c>
      <c r="AM8" s="62">
        <v>-1.25E-3</v>
      </c>
      <c r="AN8" s="62">
        <v>-1.25E-3</v>
      </c>
      <c r="AO8" s="62">
        <v>-1.25E-3</v>
      </c>
      <c r="AP8" s="62">
        <v>-1.25E-3</v>
      </c>
      <c r="AQ8" s="62">
        <v>-1.25E-3</v>
      </c>
      <c r="AR8" s="62">
        <v>-1.25E-3</v>
      </c>
      <c r="AS8" s="62">
        <v>-1.25E-3</v>
      </c>
      <c r="AT8" s="62">
        <v>-1.25E-3</v>
      </c>
      <c r="AU8" s="62">
        <v>-1.25E-3</v>
      </c>
      <c r="AV8" s="62">
        <v>-1.25E-3</v>
      </c>
      <c r="AW8" s="62">
        <v>-1.25E-3</v>
      </c>
      <c r="AX8" s="61"/>
      <c r="AY8" s="61"/>
      <c r="AZ8" s="61"/>
      <c r="BA8" s="61"/>
      <c r="BB8" s="61"/>
      <c r="BC8" s="61"/>
      <c r="BD8" s="61"/>
    </row>
    <row r="9" spans="1:56">
      <c r="A9" s="188"/>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c r="A10" s="188"/>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c r="A11" s="188"/>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c r="A12" s="189"/>
      <c r="B12" s="124" t="s">
        <v>197</v>
      </c>
      <c r="C12" s="58"/>
      <c r="D12" s="125" t="s">
        <v>40</v>
      </c>
      <c r="E12" s="59">
        <f>SUM(E7:E11)</f>
        <v>0</v>
      </c>
      <c r="F12" s="59">
        <f t="shared" ref="F12:AW12" si="0">SUM(F7:F11)</f>
        <v>0</v>
      </c>
      <c r="G12" s="59">
        <f t="shared" si="0"/>
        <v>-2.7128376767676774</v>
      </c>
      <c r="H12" s="59">
        <f t="shared" si="0"/>
        <v>-1.25E-3</v>
      </c>
      <c r="I12" s="59">
        <f t="shared" si="0"/>
        <v>-1.25E-3</v>
      </c>
      <c r="J12" s="59">
        <f t="shared" si="0"/>
        <v>-1.25E-3</v>
      </c>
      <c r="K12" s="59">
        <f t="shared" si="0"/>
        <v>-1.25E-3</v>
      </c>
      <c r="L12" s="59">
        <f t="shared" si="0"/>
        <v>-1.25E-3</v>
      </c>
      <c r="M12" s="59">
        <f t="shared" si="0"/>
        <v>-1.25E-3</v>
      </c>
      <c r="N12" s="59">
        <f t="shared" si="0"/>
        <v>-1.25E-3</v>
      </c>
      <c r="O12" s="59">
        <f t="shared" si="0"/>
        <v>-1.25E-3</v>
      </c>
      <c r="P12" s="59">
        <f t="shared" si="0"/>
        <v>-1.25E-3</v>
      </c>
      <c r="Q12" s="59">
        <f t="shared" si="0"/>
        <v>-1.25E-3</v>
      </c>
      <c r="R12" s="59">
        <f t="shared" si="0"/>
        <v>-1.25E-3</v>
      </c>
      <c r="S12" s="59">
        <f t="shared" si="0"/>
        <v>-1.25E-3</v>
      </c>
      <c r="T12" s="59">
        <f t="shared" si="0"/>
        <v>-1.25E-3</v>
      </c>
      <c r="U12" s="59">
        <f t="shared" si="0"/>
        <v>-1.25E-3</v>
      </c>
      <c r="V12" s="59">
        <f t="shared" si="0"/>
        <v>-1.25E-3</v>
      </c>
      <c r="W12" s="59">
        <f t="shared" si="0"/>
        <v>-1.25E-3</v>
      </c>
      <c r="X12" s="59">
        <f t="shared" si="0"/>
        <v>-1.25E-3</v>
      </c>
      <c r="Y12" s="59">
        <f t="shared" si="0"/>
        <v>-1.25E-3</v>
      </c>
      <c r="Z12" s="59">
        <f t="shared" si="0"/>
        <v>-1.25E-3</v>
      </c>
      <c r="AA12" s="59">
        <f t="shared" si="0"/>
        <v>-1.25E-3</v>
      </c>
      <c r="AB12" s="59">
        <f t="shared" si="0"/>
        <v>-1.25E-3</v>
      </c>
      <c r="AC12" s="59">
        <f t="shared" si="0"/>
        <v>-1.25E-3</v>
      </c>
      <c r="AD12" s="59">
        <f t="shared" si="0"/>
        <v>-1.25E-3</v>
      </c>
      <c r="AE12" s="59">
        <f t="shared" si="0"/>
        <v>-1.25E-3</v>
      </c>
      <c r="AF12" s="59">
        <f t="shared" si="0"/>
        <v>-1.25E-3</v>
      </c>
      <c r="AG12" s="59">
        <f t="shared" si="0"/>
        <v>-1.25E-3</v>
      </c>
      <c r="AH12" s="59">
        <f t="shared" si="0"/>
        <v>-1.25E-3</v>
      </c>
      <c r="AI12" s="59">
        <f t="shared" si="0"/>
        <v>-1.25E-3</v>
      </c>
      <c r="AJ12" s="59">
        <f t="shared" si="0"/>
        <v>-1.25E-3</v>
      </c>
      <c r="AK12" s="59">
        <f t="shared" si="0"/>
        <v>-1.25E-3</v>
      </c>
      <c r="AL12" s="59">
        <f t="shared" si="0"/>
        <v>-1.25E-3</v>
      </c>
      <c r="AM12" s="59">
        <f t="shared" si="0"/>
        <v>-1.25E-3</v>
      </c>
      <c r="AN12" s="59">
        <f t="shared" si="0"/>
        <v>-1.25E-3</v>
      </c>
      <c r="AO12" s="59">
        <f t="shared" si="0"/>
        <v>-1.25E-3</v>
      </c>
      <c r="AP12" s="59">
        <f t="shared" si="0"/>
        <v>-1.25E-3</v>
      </c>
      <c r="AQ12" s="59">
        <f t="shared" si="0"/>
        <v>-1.25E-3</v>
      </c>
      <c r="AR12" s="59">
        <f t="shared" si="0"/>
        <v>-1.25E-3</v>
      </c>
      <c r="AS12" s="59">
        <f t="shared" si="0"/>
        <v>-1.25E-3</v>
      </c>
      <c r="AT12" s="59">
        <f t="shared" si="0"/>
        <v>-1.25E-3</v>
      </c>
      <c r="AU12" s="59">
        <f t="shared" si="0"/>
        <v>-1.25E-3</v>
      </c>
      <c r="AV12" s="59">
        <f t="shared" si="0"/>
        <v>-1.25E-3</v>
      </c>
      <c r="AW12" s="59">
        <f t="shared" si="0"/>
        <v>-1.25E-3</v>
      </c>
      <c r="AX12" s="61"/>
      <c r="AY12" s="61"/>
      <c r="AZ12" s="61"/>
      <c r="BA12" s="61"/>
      <c r="BB12" s="61"/>
      <c r="BC12" s="61"/>
      <c r="BD12" s="61"/>
    </row>
    <row r="13" spans="1:56" ht="12.75" customHeight="1">
      <c r="A13" s="183" t="s">
        <v>307</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c r="A14" s="184"/>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c r="A15" s="184"/>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c r="A16" s="184"/>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c r="A17" s="184"/>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c r="A18" s="184"/>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c r="A19" s="184"/>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c r="A20" s="184"/>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c r="A21" s="184"/>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c r="A22" s="184"/>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c r="A23" s="184"/>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c r="A24" s="185"/>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c r="A25" s="74"/>
      <c r="B25" s="14"/>
    </row>
    <row r="26" spans="1:56">
      <c r="A26" s="74"/>
    </row>
    <row r="27" spans="1:56">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c r="A29" s="186" t="s">
        <v>306</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c r="A30" s="186"/>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c r="A31" s="186"/>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c r="A32" s="186"/>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c r="A33" s="186"/>
      <c r="B33" s="4" t="s">
        <v>330</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c r="A34" s="186"/>
      <c r="B34" s="4" t="s">
        <v>331</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c r="A35" s="186"/>
      <c r="B35" s="4" t="s">
        <v>332</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c r="A36" s="186"/>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c r="C37" s="36"/>
    </row>
    <row r="38" spans="1:56" ht="16.5">
      <c r="A38" s="85"/>
      <c r="C38" s="36"/>
    </row>
    <row r="39" spans="1:56" ht="16.5">
      <c r="A39" s="85">
        <v>1</v>
      </c>
      <c r="B39" s="4" t="s">
        <v>333</v>
      </c>
    </row>
    <row r="40" spans="1:56">
      <c r="B40" s="129" t="s">
        <v>155</v>
      </c>
    </row>
    <row r="41" spans="1:56">
      <c r="B41" s="4" t="s">
        <v>317</v>
      </c>
    </row>
    <row r="42" spans="1:56">
      <c r="B42" s="4" t="s">
        <v>334</v>
      </c>
    </row>
    <row r="43" spans="1:56" ht="16.5">
      <c r="A43" s="85">
        <v>2</v>
      </c>
      <c r="B43" s="69" t="s">
        <v>154</v>
      </c>
    </row>
    <row r="48" spans="1:56">
      <c r="C48" s="36"/>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34"/>
  <sheetViews>
    <sheetView topLeftCell="A4" workbookViewId="0">
      <selection activeCell="B8" sqref="B8"/>
    </sheetView>
  </sheetViews>
  <sheetFormatPr defaultRowHeight="15"/>
  <cols>
    <col min="1" max="1" width="5.85546875" customWidth="1"/>
    <col min="2" max="2" width="69.42578125" bestFit="1" customWidth="1"/>
  </cols>
  <sheetData>
    <row r="1" spans="1:3" ht="18.75">
      <c r="A1" s="1" t="s">
        <v>302</v>
      </c>
    </row>
    <row r="2" spans="1:3">
      <c r="A2" t="s">
        <v>78</v>
      </c>
    </row>
    <row r="3" spans="1:3" s="141" customFormat="1"/>
    <row r="4" spans="1:3" s="141" customFormat="1" ht="30">
      <c r="A4" s="142">
        <v>1</v>
      </c>
      <c r="B4" s="143" t="s">
        <v>349</v>
      </c>
    </row>
    <row r="5" spans="1:3" s="141" customFormat="1" ht="21.75" customHeight="1">
      <c r="A5" s="142">
        <v>2</v>
      </c>
      <c r="B5" s="143" t="s">
        <v>350</v>
      </c>
    </row>
    <row r="6" spans="1:3" s="141" customFormat="1">
      <c r="A6" s="142">
        <v>3</v>
      </c>
      <c r="B6" s="143" t="s">
        <v>351</v>
      </c>
    </row>
    <row r="7" spans="1:3" s="141" customFormat="1">
      <c r="A7" s="142">
        <v>4</v>
      </c>
      <c r="B7" s="143" t="s">
        <v>358</v>
      </c>
    </row>
    <row r="10" spans="1:3">
      <c r="B10" s="136" t="s">
        <v>339</v>
      </c>
      <c r="C10" s="135"/>
    </row>
    <row r="11" spans="1:3">
      <c r="B11" s="134"/>
      <c r="C11" s="133"/>
    </row>
    <row r="12" spans="1:3">
      <c r="B12" s="132" t="s">
        <v>340</v>
      </c>
      <c r="C12" s="131" t="s">
        <v>47</v>
      </c>
    </row>
    <row r="13" spans="1:3">
      <c r="B13" s="134" t="s">
        <v>341</v>
      </c>
      <c r="C13" s="139">
        <v>12</v>
      </c>
    </row>
    <row r="14" spans="1:3" s="141" customFormat="1">
      <c r="B14" s="134" t="s">
        <v>342</v>
      </c>
      <c r="C14" s="139">
        <v>35</v>
      </c>
    </row>
    <row r="15" spans="1:3">
      <c r="B15" s="140"/>
      <c r="C15" s="139"/>
    </row>
    <row r="16" spans="1:3">
      <c r="B16" s="132" t="s">
        <v>343</v>
      </c>
      <c r="C16" s="131" t="s">
        <v>47</v>
      </c>
    </row>
    <row r="17" spans="2:4" s="141" customFormat="1">
      <c r="B17" s="134" t="s">
        <v>345</v>
      </c>
      <c r="C17" s="139">
        <v>1.3</v>
      </c>
    </row>
    <row r="18" spans="2:4">
      <c r="B18" s="134" t="s">
        <v>341</v>
      </c>
      <c r="C18" s="139">
        <v>6</v>
      </c>
    </row>
    <row r="19" spans="2:4">
      <c r="B19" s="134" t="s">
        <v>342</v>
      </c>
      <c r="C19" s="139">
        <v>18</v>
      </c>
    </row>
    <row r="20" spans="2:4">
      <c r="B20" s="140"/>
      <c r="C20" s="140"/>
    </row>
    <row r="21" spans="2:4">
      <c r="B21" s="132" t="s">
        <v>344</v>
      </c>
      <c r="C21" s="131"/>
    </row>
    <row r="22" spans="2:4">
      <c r="B22" s="134" t="s">
        <v>345</v>
      </c>
      <c r="C22" s="138">
        <f>C17</f>
        <v>1.3</v>
      </c>
    </row>
    <row r="23" spans="2:4">
      <c r="B23" s="134" t="s">
        <v>341</v>
      </c>
      <c r="C23" s="138">
        <f>-C13+C18</f>
        <v>-6</v>
      </c>
      <c r="D23" t="s">
        <v>346</v>
      </c>
    </row>
    <row r="24" spans="2:4">
      <c r="B24" s="134" t="s">
        <v>342</v>
      </c>
      <c r="C24" s="138">
        <f>-C14+C19</f>
        <v>-17</v>
      </c>
      <c r="D24" s="141" t="s">
        <v>346</v>
      </c>
    </row>
    <row r="27" spans="2:4">
      <c r="B27" s="137"/>
    </row>
    <row r="32" spans="2:4">
      <c r="B32" s="137"/>
    </row>
    <row r="34" spans="2:2">
      <c r="B34" s="14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9"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366</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-0.83631545842386379</v>
      </c>
      <c r="D4" s="9"/>
      <c r="E4" s="9"/>
      <c r="F4" s="86"/>
      <c r="G4" s="9"/>
      <c r="I4" s="40"/>
      <c r="AQ4" s="22"/>
      <c r="AR4" s="22"/>
      <c r="AS4" s="22"/>
      <c r="AT4" s="22"/>
      <c r="AU4" s="22"/>
      <c r="AV4" s="22"/>
      <c r="AW4" s="22"/>
      <c r="AX4" s="22"/>
      <c r="AY4" s="22"/>
      <c r="AZ4" s="22"/>
      <c r="BA4" s="22"/>
      <c r="BB4" s="22"/>
      <c r="BC4" s="22"/>
      <c r="BD4" s="22"/>
    </row>
    <row r="5" spans="1:56">
      <c r="B5" s="48">
        <v>24</v>
      </c>
      <c r="C5" s="44">
        <f>INDEX($E$81:$BD$81,1,$C$9+$B5-1)</f>
        <v>-1.0050827213815174</v>
      </c>
      <c r="D5" s="18"/>
      <c r="E5" s="63"/>
      <c r="F5" s="9"/>
      <c r="G5" s="9"/>
      <c r="AQ5" s="22"/>
      <c r="AR5" s="22"/>
      <c r="AS5" s="22"/>
      <c r="AT5" s="22"/>
      <c r="AU5" s="22"/>
      <c r="AV5" s="22"/>
      <c r="AW5" s="22"/>
      <c r="AX5" s="22"/>
      <c r="AY5" s="22"/>
      <c r="AZ5" s="22"/>
      <c r="BA5" s="22"/>
      <c r="BB5" s="22"/>
      <c r="BC5" s="22"/>
      <c r="BD5" s="22"/>
    </row>
    <row r="6" spans="1:56">
      <c r="B6" s="48">
        <v>32</v>
      </c>
      <c r="C6" s="44">
        <f>INDEX($E$81:$BD$81,1,$C$9+$B6-1)</f>
        <v>-1.1174972509957861</v>
      </c>
      <c r="D6" s="9"/>
      <c r="E6" s="9"/>
      <c r="F6" s="9"/>
      <c r="G6" s="9"/>
      <c r="AQ6" s="22"/>
      <c r="AR6" s="22"/>
      <c r="AS6" s="22"/>
      <c r="AT6" s="22"/>
      <c r="AU6" s="22"/>
      <c r="AV6" s="22"/>
      <c r="AW6" s="22"/>
      <c r="AX6" s="22"/>
      <c r="AY6" s="22"/>
      <c r="AZ6" s="22"/>
      <c r="BA6" s="22"/>
      <c r="BB6" s="22"/>
      <c r="BC6" s="22"/>
      <c r="BD6" s="22"/>
    </row>
    <row r="7" spans="1:56">
      <c r="B7" s="48">
        <v>45</v>
      </c>
      <c r="C7" s="44">
        <f>INDEX($E$81:$BD$81,1,$C$9+$B7-1)</f>
        <v>-1.2216172185760521</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7" t="s">
        <v>11</v>
      </c>
      <c r="B13" s="61" t="s">
        <v>159</v>
      </c>
      <c r="C13" s="60"/>
      <c r="D13" s="61" t="s">
        <v>40</v>
      </c>
      <c r="E13" s="62"/>
      <c r="F13" s="62"/>
      <c r="G13" s="62">
        <v>-3.88</v>
      </c>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8"/>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9"/>
      <c r="B18" s="124" t="s">
        <v>197</v>
      </c>
      <c r="C18" s="130"/>
      <c r="D18" s="125" t="s">
        <v>40</v>
      </c>
      <c r="E18" s="59">
        <f>SUM(E13:E17)</f>
        <v>0</v>
      </c>
      <c r="F18" s="59">
        <f t="shared" ref="F18:AW18" si="0">SUM(F13:F17)</f>
        <v>0</v>
      </c>
      <c r="G18" s="59">
        <f t="shared" si="0"/>
        <v>-3.88</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0" t="s">
        <v>301</v>
      </c>
      <c r="B19" s="61" t="s">
        <v>159</v>
      </c>
      <c r="C19" s="8"/>
      <c r="D19" s="9" t="s">
        <v>40</v>
      </c>
      <c r="E19" s="33">
        <v>0</v>
      </c>
      <c r="F19" s="33">
        <v>0</v>
      </c>
      <c r="G19" s="33">
        <v>2.7115876767676772</v>
      </c>
      <c r="H19" s="33">
        <v>0</v>
      </c>
      <c r="I19" s="33">
        <v>0</v>
      </c>
      <c r="J19" s="33">
        <v>0</v>
      </c>
      <c r="K19" s="33">
        <v>0</v>
      </c>
      <c r="L19" s="33">
        <v>0</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0"/>
      <c r="B20" s="61" t="s">
        <v>176</v>
      </c>
      <c r="C20" s="8"/>
      <c r="D20" s="9" t="s">
        <v>40</v>
      </c>
      <c r="E20" s="33">
        <v>0</v>
      </c>
      <c r="F20" s="33">
        <v>0</v>
      </c>
      <c r="G20" s="33">
        <v>1.2507323232323233E-3</v>
      </c>
      <c r="H20" s="33">
        <v>1.250369822485207E-3</v>
      </c>
      <c r="I20" s="33">
        <v>1.25E-3</v>
      </c>
      <c r="J20" s="33">
        <v>1.2496607869742198E-3</v>
      </c>
      <c r="K20" s="33">
        <v>1.2491404715127702E-3</v>
      </c>
      <c r="L20" s="33">
        <v>1.2486206896551726E-3</v>
      </c>
      <c r="M20" s="33">
        <f>'Baseline scenario'!M8*-1</f>
        <v>1.25E-3</v>
      </c>
      <c r="N20" s="33">
        <f>'Baseline scenario'!N8*-1</f>
        <v>1.25E-3</v>
      </c>
      <c r="O20" s="33">
        <f>'Baseline scenario'!O8*-1</f>
        <v>1.25E-3</v>
      </c>
      <c r="P20" s="33">
        <f>'Baseline scenario'!P8*-1</f>
        <v>1.25E-3</v>
      </c>
      <c r="Q20" s="33">
        <f>'Baseline scenario'!Q8*-1</f>
        <v>1.25E-3</v>
      </c>
      <c r="R20" s="33">
        <f>'Baseline scenario'!R8*-1</f>
        <v>1.25E-3</v>
      </c>
      <c r="S20" s="33">
        <f>'Baseline scenario'!S8*-1</f>
        <v>1.25E-3</v>
      </c>
      <c r="T20" s="33">
        <f>'Baseline scenario'!T8*-1</f>
        <v>1.25E-3</v>
      </c>
      <c r="U20" s="33">
        <f>'Baseline scenario'!U8*-1</f>
        <v>1.25E-3</v>
      </c>
      <c r="V20" s="33">
        <f>'Baseline scenario'!V8*-1</f>
        <v>1.25E-3</v>
      </c>
      <c r="W20" s="33">
        <f>'Baseline scenario'!W8*-1</f>
        <v>1.25E-3</v>
      </c>
      <c r="X20" s="33">
        <f>'Baseline scenario'!X8*-1</f>
        <v>1.25E-3</v>
      </c>
      <c r="Y20" s="33">
        <f>'Baseline scenario'!Y8*-1</f>
        <v>1.25E-3</v>
      </c>
      <c r="Z20" s="33">
        <f>'Baseline scenario'!Z8*-1</f>
        <v>1.25E-3</v>
      </c>
      <c r="AA20" s="33">
        <f>'Baseline scenario'!AA8*-1</f>
        <v>1.25E-3</v>
      </c>
      <c r="AB20" s="33">
        <f>'Baseline scenario'!AB8*-1</f>
        <v>1.25E-3</v>
      </c>
      <c r="AC20" s="33">
        <f>'Baseline scenario'!AC8*-1</f>
        <v>1.25E-3</v>
      </c>
      <c r="AD20" s="33">
        <f>'Baseline scenario'!AD8*-1</f>
        <v>1.25E-3</v>
      </c>
      <c r="AE20" s="33">
        <f>'Baseline scenario'!AE8*-1</f>
        <v>1.25E-3</v>
      </c>
      <c r="AF20" s="33">
        <f>'Baseline scenario'!AF8*-1</f>
        <v>1.25E-3</v>
      </c>
      <c r="AG20" s="33">
        <f>'Baseline scenario'!AG8*-1</f>
        <v>1.25E-3</v>
      </c>
      <c r="AH20" s="33">
        <f>'Baseline scenario'!AH8*-1</f>
        <v>1.25E-3</v>
      </c>
      <c r="AI20" s="33">
        <f>'Baseline scenario'!AI8*-1</f>
        <v>1.25E-3</v>
      </c>
      <c r="AJ20" s="33">
        <f>'Baseline scenario'!AJ8*-1</f>
        <v>1.25E-3</v>
      </c>
      <c r="AK20" s="33">
        <f>'Baseline scenario'!AK8*-1</f>
        <v>1.25E-3</v>
      </c>
      <c r="AL20" s="33">
        <f>'Baseline scenario'!AL8*-1</f>
        <v>1.25E-3</v>
      </c>
      <c r="AM20" s="33">
        <f>'Baseline scenario'!AM8*-1</f>
        <v>1.25E-3</v>
      </c>
      <c r="AN20" s="33">
        <f>'Baseline scenario'!AN8*-1</f>
        <v>1.25E-3</v>
      </c>
      <c r="AO20" s="33">
        <f>'Baseline scenario'!AO8*-1</f>
        <v>1.25E-3</v>
      </c>
      <c r="AP20" s="33">
        <f>'Baseline scenario'!AP8*-1</f>
        <v>1.25E-3</v>
      </c>
      <c r="AQ20" s="33">
        <f>'Baseline scenario'!AQ8*-1</f>
        <v>1.25E-3</v>
      </c>
      <c r="AR20" s="33">
        <f>'Baseline scenario'!AR8*-1</f>
        <v>1.25E-3</v>
      </c>
      <c r="AS20" s="33">
        <f>'Baseline scenario'!AS8*-1</f>
        <v>1.25E-3</v>
      </c>
      <c r="AT20" s="33">
        <f>'Baseline scenario'!AT8*-1</f>
        <v>1.25E-3</v>
      </c>
      <c r="AU20" s="33">
        <f>'Baseline scenario'!AU8*-1</f>
        <v>1.25E-3</v>
      </c>
      <c r="AV20" s="33">
        <f>'Baseline scenario'!AV8*-1</f>
        <v>1.25E-3</v>
      </c>
      <c r="AW20" s="33">
        <f>'Baseline scenario'!AW8*-1</f>
        <v>1.25E-3</v>
      </c>
      <c r="AX20" s="33"/>
      <c r="AY20" s="33"/>
      <c r="AZ20" s="33"/>
      <c r="BA20" s="33"/>
      <c r="BB20" s="33"/>
      <c r="BC20" s="33"/>
      <c r="BD20" s="33"/>
    </row>
    <row r="21" spans="1:56">
      <c r="A21" s="19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1"/>
      <c r="B25" s="61" t="s">
        <v>319</v>
      </c>
      <c r="C25" s="8"/>
      <c r="D25" s="9" t="s">
        <v>40</v>
      </c>
      <c r="E25" s="67">
        <f>SUM(E19:E24)</f>
        <v>0</v>
      </c>
      <c r="F25" s="67">
        <f t="shared" ref="F25:BD25" si="1">SUM(F19:F24)</f>
        <v>0</v>
      </c>
      <c r="G25" s="67">
        <f t="shared" si="1"/>
        <v>2.7128384090909097</v>
      </c>
      <c r="H25" s="67">
        <f t="shared" si="1"/>
        <v>1.250369822485207E-3</v>
      </c>
      <c r="I25" s="67">
        <f t="shared" si="1"/>
        <v>1.25E-3</v>
      </c>
      <c r="J25" s="67">
        <f t="shared" si="1"/>
        <v>1.2496607869742198E-3</v>
      </c>
      <c r="K25" s="67">
        <f t="shared" si="1"/>
        <v>1.2491404715127702E-3</v>
      </c>
      <c r="L25" s="67">
        <f t="shared" si="1"/>
        <v>1.2486206896551726E-3</v>
      </c>
      <c r="M25" s="67">
        <f t="shared" si="1"/>
        <v>1.25E-3</v>
      </c>
      <c r="N25" s="67">
        <f t="shared" si="1"/>
        <v>1.25E-3</v>
      </c>
      <c r="O25" s="67">
        <f t="shared" si="1"/>
        <v>1.25E-3</v>
      </c>
      <c r="P25" s="67">
        <f t="shared" si="1"/>
        <v>1.25E-3</v>
      </c>
      <c r="Q25" s="67">
        <f t="shared" si="1"/>
        <v>1.25E-3</v>
      </c>
      <c r="R25" s="67">
        <f t="shared" si="1"/>
        <v>1.25E-3</v>
      </c>
      <c r="S25" s="67">
        <f t="shared" si="1"/>
        <v>1.25E-3</v>
      </c>
      <c r="T25" s="67">
        <f t="shared" si="1"/>
        <v>1.25E-3</v>
      </c>
      <c r="U25" s="67">
        <f t="shared" si="1"/>
        <v>1.25E-3</v>
      </c>
      <c r="V25" s="67">
        <f t="shared" si="1"/>
        <v>1.25E-3</v>
      </c>
      <c r="W25" s="67">
        <f t="shared" si="1"/>
        <v>1.25E-3</v>
      </c>
      <c r="X25" s="67">
        <f t="shared" si="1"/>
        <v>1.25E-3</v>
      </c>
      <c r="Y25" s="67">
        <f t="shared" si="1"/>
        <v>1.25E-3</v>
      </c>
      <c r="Z25" s="67">
        <f t="shared" si="1"/>
        <v>1.25E-3</v>
      </c>
      <c r="AA25" s="67">
        <f t="shared" si="1"/>
        <v>1.25E-3</v>
      </c>
      <c r="AB25" s="67">
        <f t="shared" si="1"/>
        <v>1.25E-3</v>
      </c>
      <c r="AC25" s="67">
        <f t="shared" si="1"/>
        <v>1.25E-3</v>
      </c>
      <c r="AD25" s="67">
        <f t="shared" si="1"/>
        <v>1.25E-3</v>
      </c>
      <c r="AE25" s="67">
        <f t="shared" si="1"/>
        <v>1.25E-3</v>
      </c>
      <c r="AF25" s="67">
        <f t="shared" si="1"/>
        <v>1.25E-3</v>
      </c>
      <c r="AG25" s="67">
        <f t="shared" si="1"/>
        <v>1.25E-3</v>
      </c>
      <c r="AH25" s="67">
        <f t="shared" si="1"/>
        <v>1.25E-3</v>
      </c>
      <c r="AI25" s="67">
        <f t="shared" si="1"/>
        <v>1.25E-3</v>
      </c>
      <c r="AJ25" s="67">
        <f t="shared" si="1"/>
        <v>1.25E-3</v>
      </c>
      <c r="AK25" s="67">
        <f t="shared" si="1"/>
        <v>1.25E-3</v>
      </c>
      <c r="AL25" s="67">
        <f t="shared" si="1"/>
        <v>1.25E-3</v>
      </c>
      <c r="AM25" s="67">
        <f t="shared" si="1"/>
        <v>1.25E-3</v>
      </c>
      <c r="AN25" s="67">
        <f t="shared" si="1"/>
        <v>1.25E-3</v>
      </c>
      <c r="AO25" s="67">
        <f t="shared" si="1"/>
        <v>1.25E-3</v>
      </c>
      <c r="AP25" s="67">
        <f t="shared" si="1"/>
        <v>1.25E-3</v>
      </c>
      <c r="AQ25" s="67">
        <f t="shared" si="1"/>
        <v>1.25E-3</v>
      </c>
      <c r="AR25" s="67">
        <f t="shared" si="1"/>
        <v>1.25E-3</v>
      </c>
      <c r="AS25" s="67">
        <f t="shared" si="1"/>
        <v>1.25E-3</v>
      </c>
      <c r="AT25" s="67">
        <f t="shared" si="1"/>
        <v>1.25E-3</v>
      </c>
      <c r="AU25" s="67">
        <f t="shared" si="1"/>
        <v>1.25E-3</v>
      </c>
      <c r="AV25" s="67">
        <f t="shared" si="1"/>
        <v>1.25E-3</v>
      </c>
      <c r="AW25" s="67">
        <f t="shared" si="1"/>
        <v>1.25E-3</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-1.1671615909090902</v>
      </c>
      <c r="H26" s="59">
        <f t="shared" si="2"/>
        <v>1.250369822485207E-3</v>
      </c>
      <c r="I26" s="59">
        <f t="shared" si="2"/>
        <v>1.25E-3</v>
      </c>
      <c r="J26" s="59">
        <f t="shared" si="2"/>
        <v>1.2496607869742198E-3</v>
      </c>
      <c r="K26" s="59">
        <f t="shared" si="2"/>
        <v>1.2491404715127702E-3</v>
      </c>
      <c r="L26" s="59">
        <f t="shared" si="2"/>
        <v>1.2486206896551726E-3</v>
      </c>
      <c r="M26" s="59">
        <f t="shared" si="2"/>
        <v>1.25E-3</v>
      </c>
      <c r="N26" s="59">
        <f t="shared" si="2"/>
        <v>1.25E-3</v>
      </c>
      <c r="O26" s="59">
        <f t="shared" si="2"/>
        <v>1.25E-3</v>
      </c>
      <c r="P26" s="59">
        <f t="shared" si="2"/>
        <v>1.25E-3</v>
      </c>
      <c r="Q26" s="59">
        <f t="shared" si="2"/>
        <v>1.25E-3</v>
      </c>
      <c r="R26" s="59">
        <f t="shared" si="2"/>
        <v>1.25E-3</v>
      </c>
      <c r="S26" s="59">
        <f t="shared" si="2"/>
        <v>1.25E-3</v>
      </c>
      <c r="T26" s="59">
        <f t="shared" si="2"/>
        <v>1.25E-3</v>
      </c>
      <c r="U26" s="59">
        <f t="shared" si="2"/>
        <v>1.25E-3</v>
      </c>
      <c r="V26" s="59">
        <f t="shared" si="2"/>
        <v>1.25E-3</v>
      </c>
      <c r="W26" s="59">
        <f t="shared" si="2"/>
        <v>1.25E-3</v>
      </c>
      <c r="X26" s="59">
        <f t="shared" si="2"/>
        <v>1.25E-3</v>
      </c>
      <c r="Y26" s="59">
        <f t="shared" si="2"/>
        <v>1.25E-3</v>
      </c>
      <c r="Z26" s="59">
        <f t="shared" si="2"/>
        <v>1.25E-3</v>
      </c>
      <c r="AA26" s="59">
        <f t="shared" si="2"/>
        <v>1.25E-3</v>
      </c>
      <c r="AB26" s="59">
        <f t="shared" si="2"/>
        <v>1.25E-3</v>
      </c>
      <c r="AC26" s="59">
        <f t="shared" si="2"/>
        <v>1.25E-3</v>
      </c>
      <c r="AD26" s="59">
        <f t="shared" si="2"/>
        <v>1.25E-3</v>
      </c>
      <c r="AE26" s="59">
        <f t="shared" si="2"/>
        <v>1.25E-3</v>
      </c>
      <c r="AF26" s="59">
        <f t="shared" si="2"/>
        <v>1.25E-3</v>
      </c>
      <c r="AG26" s="59">
        <f t="shared" si="2"/>
        <v>1.25E-3</v>
      </c>
      <c r="AH26" s="59">
        <f t="shared" si="2"/>
        <v>1.25E-3</v>
      </c>
      <c r="AI26" s="59">
        <f t="shared" si="2"/>
        <v>1.25E-3</v>
      </c>
      <c r="AJ26" s="59">
        <f t="shared" si="2"/>
        <v>1.25E-3</v>
      </c>
      <c r="AK26" s="59">
        <f t="shared" si="2"/>
        <v>1.25E-3</v>
      </c>
      <c r="AL26" s="59">
        <f t="shared" si="2"/>
        <v>1.25E-3</v>
      </c>
      <c r="AM26" s="59">
        <f t="shared" si="2"/>
        <v>1.25E-3</v>
      </c>
      <c r="AN26" s="59">
        <f t="shared" si="2"/>
        <v>1.25E-3</v>
      </c>
      <c r="AO26" s="59">
        <f t="shared" si="2"/>
        <v>1.25E-3</v>
      </c>
      <c r="AP26" s="59">
        <f t="shared" si="2"/>
        <v>1.25E-3</v>
      </c>
      <c r="AQ26" s="59">
        <f t="shared" si="2"/>
        <v>1.25E-3</v>
      </c>
      <c r="AR26" s="59">
        <f t="shared" si="2"/>
        <v>1.25E-3</v>
      </c>
      <c r="AS26" s="59">
        <f t="shared" si="2"/>
        <v>1.25E-3</v>
      </c>
      <c r="AT26" s="59">
        <f t="shared" si="2"/>
        <v>1.25E-3</v>
      </c>
      <c r="AU26" s="59">
        <f t="shared" si="2"/>
        <v>1.25E-3</v>
      </c>
      <c r="AV26" s="59">
        <f t="shared" si="2"/>
        <v>1.25E-3</v>
      </c>
      <c r="AW26" s="59">
        <f t="shared" si="2"/>
        <v>1.25E-3</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-0.93372927272727224</v>
      </c>
      <c r="H28" s="34">
        <f t="shared" si="3"/>
        <v>1.0002958579881655E-3</v>
      </c>
      <c r="I28" s="34">
        <f t="shared" si="3"/>
        <v>1E-3</v>
      </c>
      <c r="J28" s="34">
        <f t="shared" si="3"/>
        <v>9.997286295793759E-4</v>
      </c>
      <c r="K28" s="34">
        <f t="shared" si="3"/>
        <v>9.9931237721021622E-4</v>
      </c>
      <c r="L28" s="34">
        <f t="shared" si="3"/>
        <v>9.9889655172413815E-4</v>
      </c>
      <c r="M28" s="34">
        <f t="shared" si="3"/>
        <v>1E-3</v>
      </c>
      <c r="N28" s="34">
        <f t="shared" si="3"/>
        <v>1E-3</v>
      </c>
      <c r="O28" s="34">
        <f t="shared" si="3"/>
        <v>1E-3</v>
      </c>
      <c r="P28" s="34">
        <f t="shared" si="3"/>
        <v>1E-3</v>
      </c>
      <c r="Q28" s="34">
        <f t="shared" si="3"/>
        <v>1E-3</v>
      </c>
      <c r="R28" s="34">
        <f t="shared" si="3"/>
        <v>1E-3</v>
      </c>
      <c r="S28" s="34">
        <f t="shared" si="3"/>
        <v>1E-3</v>
      </c>
      <c r="T28" s="34">
        <f t="shared" si="3"/>
        <v>1E-3</v>
      </c>
      <c r="U28" s="34">
        <f t="shared" si="3"/>
        <v>1E-3</v>
      </c>
      <c r="V28" s="34">
        <f t="shared" si="3"/>
        <v>1E-3</v>
      </c>
      <c r="W28" s="34">
        <f t="shared" si="3"/>
        <v>1E-3</v>
      </c>
      <c r="X28" s="34">
        <f t="shared" si="3"/>
        <v>1E-3</v>
      </c>
      <c r="Y28" s="34">
        <f t="shared" si="3"/>
        <v>1E-3</v>
      </c>
      <c r="Z28" s="34">
        <f t="shared" si="3"/>
        <v>1E-3</v>
      </c>
      <c r="AA28" s="34">
        <f t="shared" si="3"/>
        <v>1E-3</v>
      </c>
      <c r="AB28" s="34">
        <f t="shared" si="3"/>
        <v>1E-3</v>
      </c>
      <c r="AC28" s="34">
        <f t="shared" si="3"/>
        <v>1E-3</v>
      </c>
      <c r="AD28" s="34">
        <f t="shared" si="3"/>
        <v>1E-3</v>
      </c>
      <c r="AE28" s="34">
        <f t="shared" si="3"/>
        <v>1E-3</v>
      </c>
      <c r="AF28" s="34">
        <f t="shared" si="3"/>
        <v>1E-3</v>
      </c>
      <c r="AG28" s="34">
        <f t="shared" si="3"/>
        <v>1E-3</v>
      </c>
      <c r="AH28" s="34">
        <f t="shared" si="3"/>
        <v>1E-3</v>
      </c>
      <c r="AI28" s="34">
        <f t="shared" si="3"/>
        <v>1E-3</v>
      </c>
      <c r="AJ28" s="34">
        <f t="shared" si="3"/>
        <v>1E-3</v>
      </c>
      <c r="AK28" s="34">
        <f t="shared" si="3"/>
        <v>1E-3</v>
      </c>
      <c r="AL28" s="34">
        <f t="shared" si="3"/>
        <v>1E-3</v>
      </c>
      <c r="AM28" s="34">
        <f t="shared" si="3"/>
        <v>1E-3</v>
      </c>
      <c r="AN28" s="34">
        <f t="shared" si="3"/>
        <v>1E-3</v>
      </c>
      <c r="AO28" s="34">
        <f t="shared" si="3"/>
        <v>1E-3</v>
      </c>
      <c r="AP28" s="34">
        <f t="shared" si="3"/>
        <v>1E-3</v>
      </c>
      <c r="AQ28" s="34">
        <f t="shared" si="3"/>
        <v>1E-3</v>
      </c>
      <c r="AR28" s="34">
        <f t="shared" si="3"/>
        <v>1E-3</v>
      </c>
      <c r="AS28" s="34">
        <f t="shared" si="3"/>
        <v>1E-3</v>
      </c>
      <c r="AT28" s="34">
        <f t="shared" si="3"/>
        <v>1E-3</v>
      </c>
      <c r="AU28" s="34">
        <f t="shared" si="3"/>
        <v>1E-3</v>
      </c>
      <c r="AV28" s="34">
        <f t="shared" si="3"/>
        <v>1E-3</v>
      </c>
      <c r="AW28" s="34">
        <f t="shared" si="3"/>
        <v>1E-3</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-0.23343231818181798</v>
      </c>
      <c r="H29" s="34">
        <f t="shared" si="4"/>
        <v>2.5007396449704144E-4</v>
      </c>
      <c r="I29" s="34">
        <f t="shared" si="4"/>
        <v>2.5000000000000001E-4</v>
      </c>
      <c r="J29" s="34">
        <f t="shared" si="4"/>
        <v>2.4993215739484392E-4</v>
      </c>
      <c r="K29" s="34">
        <f t="shared" si="4"/>
        <v>2.4982809430255395E-4</v>
      </c>
      <c r="L29" s="34">
        <f t="shared" si="4"/>
        <v>2.4972413793103443E-4</v>
      </c>
      <c r="M29" s="34">
        <f t="shared" si="4"/>
        <v>2.5000000000000001E-4</v>
      </c>
      <c r="N29" s="34">
        <f t="shared" si="4"/>
        <v>2.5000000000000001E-4</v>
      </c>
      <c r="O29" s="34">
        <f t="shared" si="4"/>
        <v>2.5000000000000001E-4</v>
      </c>
      <c r="P29" s="34">
        <f t="shared" si="4"/>
        <v>2.5000000000000001E-4</v>
      </c>
      <c r="Q29" s="34">
        <f t="shared" si="4"/>
        <v>2.5000000000000001E-4</v>
      </c>
      <c r="R29" s="34">
        <f t="shared" si="4"/>
        <v>2.5000000000000001E-4</v>
      </c>
      <c r="S29" s="34">
        <f t="shared" si="4"/>
        <v>2.5000000000000001E-4</v>
      </c>
      <c r="T29" s="34">
        <f t="shared" si="4"/>
        <v>2.5000000000000001E-4</v>
      </c>
      <c r="U29" s="34">
        <f t="shared" si="4"/>
        <v>2.5000000000000001E-4</v>
      </c>
      <c r="V29" s="34">
        <f t="shared" si="4"/>
        <v>2.5000000000000001E-4</v>
      </c>
      <c r="W29" s="34">
        <f t="shared" si="4"/>
        <v>2.5000000000000001E-4</v>
      </c>
      <c r="X29" s="34">
        <f t="shared" si="4"/>
        <v>2.5000000000000001E-4</v>
      </c>
      <c r="Y29" s="34">
        <f t="shared" si="4"/>
        <v>2.5000000000000001E-4</v>
      </c>
      <c r="Z29" s="34">
        <f t="shared" si="4"/>
        <v>2.5000000000000001E-4</v>
      </c>
      <c r="AA29" s="34">
        <f t="shared" si="4"/>
        <v>2.5000000000000001E-4</v>
      </c>
      <c r="AB29" s="34">
        <f t="shared" si="4"/>
        <v>2.5000000000000001E-4</v>
      </c>
      <c r="AC29" s="34">
        <f t="shared" si="4"/>
        <v>2.5000000000000001E-4</v>
      </c>
      <c r="AD29" s="34">
        <f t="shared" si="4"/>
        <v>2.5000000000000001E-4</v>
      </c>
      <c r="AE29" s="34">
        <f t="shared" si="4"/>
        <v>2.5000000000000001E-4</v>
      </c>
      <c r="AF29" s="34">
        <f t="shared" si="4"/>
        <v>2.5000000000000001E-4</v>
      </c>
      <c r="AG29" s="34">
        <f t="shared" si="4"/>
        <v>2.5000000000000001E-4</v>
      </c>
      <c r="AH29" s="34">
        <f t="shared" si="4"/>
        <v>2.5000000000000001E-4</v>
      </c>
      <c r="AI29" s="34">
        <f t="shared" si="4"/>
        <v>2.5000000000000001E-4</v>
      </c>
      <c r="AJ29" s="34">
        <f t="shared" si="4"/>
        <v>2.5000000000000001E-4</v>
      </c>
      <c r="AK29" s="34">
        <f t="shared" si="4"/>
        <v>2.5000000000000001E-4</v>
      </c>
      <c r="AL29" s="34">
        <f t="shared" si="4"/>
        <v>2.5000000000000001E-4</v>
      </c>
      <c r="AM29" s="34">
        <f t="shared" si="4"/>
        <v>2.5000000000000001E-4</v>
      </c>
      <c r="AN29" s="34">
        <f t="shared" si="4"/>
        <v>2.5000000000000001E-4</v>
      </c>
      <c r="AO29" s="34">
        <f t="shared" si="4"/>
        <v>2.5000000000000001E-4</v>
      </c>
      <c r="AP29" s="34">
        <f t="shared" si="4"/>
        <v>2.5000000000000001E-4</v>
      </c>
      <c r="AQ29" s="34">
        <f t="shared" si="4"/>
        <v>2.5000000000000001E-4</v>
      </c>
      <c r="AR29" s="34">
        <f t="shared" si="4"/>
        <v>2.5000000000000001E-4</v>
      </c>
      <c r="AS29" s="34">
        <f t="shared" si="4"/>
        <v>2.5000000000000001E-4</v>
      </c>
      <c r="AT29" s="34">
        <f t="shared" si="4"/>
        <v>2.5000000000000001E-4</v>
      </c>
      <c r="AU29" s="34">
        <f t="shared" si="4"/>
        <v>2.5000000000000001E-4</v>
      </c>
      <c r="AV29" s="34">
        <f t="shared" si="4"/>
        <v>2.5000000000000001E-4</v>
      </c>
      <c r="AW29" s="34">
        <f t="shared" si="4"/>
        <v>2.5000000000000001E-4</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-2.0749539393939382E-2</v>
      </c>
      <c r="I32" s="34">
        <f>$G$28/'Fixed data'!$C$7</f>
        <v>-2.0749539393939382E-2</v>
      </c>
      <c r="J32" s="34">
        <f>$G$28/'Fixed data'!$C$7</f>
        <v>-2.0749539393939382E-2</v>
      </c>
      <c r="K32" s="34">
        <f>$G$28/'Fixed data'!$C$7</f>
        <v>-2.0749539393939382E-2</v>
      </c>
      <c r="L32" s="34">
        <f>$G$28/'Fixed data'!$C$7</f>
        <v>-2.0749539393939382E-2</v>
      </c>
      <c r="M32" s="34">
        <f>$G$28/'Fixed data'!$C$7</f>
        <v>-2.0749539393939382E-2</v>
      </c>
      <c r="N32" s="34">
        <f>$G$28/'Fixed data'!$C$7</f>
        <v>-2.0749539393939382E-2</v>
      </c>
      <c r="O32" s="34">
        <f>$G$28/'Fixed data'!$C$7</f>
        <v>-2.0749539393939382E-2</v>
      </c>
      <c r="P32" s="34">
        <f>$G$28/'Fixed data'!$C$7</f>
        <v>-2.0749539393939382E-2</v>
      </c>
      <c r="Q32" s="34">
        <f>$G$28/'Fixed data'!$C$7</f>
        <v>-2.0749539393939382E-2</v>
      </c>
      <c r="R32" s="34">
        <f>$G$28/'Fixed data'!$C$7</f>
        <v>-2.0749539393939382E-2</v>
      </c>
      <c r="S32" s="34">
        <f>$G$28/'Fixed data'!$C$7</f>
        <v>-2.0749539393939382E-2</v>
      </c>
      <c r="T32" s="34">
        <f>$G$28/'Fixed data'!$C$7</f>
        <v>-2.0749539393939382E-2</v>
      </c>
      <c r="U32" s="34">
        <f>$G$28/'Fixed data'!$C$7</f>
        <v>-2.0749539393939382E-2</v>
      </c>
      <c r="V32" s="34">
        <f>$G$28/'Fixed data'!$C$7</f>
        <v>-2.0749539393939382E-2</v>
      </c>
      <c r="W32" s="34">
        <f>$G$28/'Fixed data'!$C$7</f>
        <v>-2.0749539393939382E-2</v>
      </c>
      <c r="X32" s="34">
        <f>$G$28/'Fixed data'!$C$7</f>
        <v>-2.0749539393939382E-2</v>
      </c>
      <c r="Y32" s="34">
        <f>$G$28/'Fixed data'!$C$7</f>
        <v>-2.0749539393939382E-2</v>
      </c>
      <c r="Z32" s="34">
        <f>$G$28/'Fixed data'!$C$7</f>
        <v>-2.0749539393939382E-2</v>
      </c>
      <c r="AA32" s="34">
        <f>$G$28/'Fixed data'!$C$7</f>
        <v>-2.0749539393939382E-2</v>
      </c>
      <c r="AB32" s="34">
        <f>$G$28/'Fixed data'!$C$7</f>
        <v>-2.0749539393939382E-2</v>
      </c>
      <c r="AC32" s="34">
        <f>$G$28/'Fixed data'!$C$7</f>
        <v>-2.0749539393939382E-2</v>
      </c>
      <c r="AD32" s="34">
        <f>$G$28/'Fixed data'!$C$7</f>
        <v>-2.0749539393939382E-2</v>
      </c>
      <c r="AE32" s="34">
        <f>$G$28/'Fixed data'!$C$7</f>
        <v>-2.0749539393939382E-2</v>
      </c>
      <c r="AF32" s="34">
        <f>$G$28/'Fixed data'!$C$7</f>
        <v>-2.0749539393939382E-2</v>
      </c>
      <c r="AG32" s="34">
        <f>$G$28/'Fixed data'!$C$7</f>
        <v>-2.0749539393939382E-2</v>
      </c>
      <c r="AH32" s="34">
        <f>$G$28/'Fixed data'!$C$7</f>
        <v>-2.0749539393939382E-2</v>
      </c>
      <c r="AI32" s="34">
        <f>$G$28/'Fixed data'!$C$7</f>
        <v>-2.0749539393939382E-2</v>
      </c>
      <c r="AJ32" s="34">
        <f>$G$28/'Fixed data'!$C$7</f>
        <v>-2.0749539393939382E-2</v>
      </c>
      <c r="AK32" s="34">
        <f>$G$28/'Fixed data'!$C$7</f>
        <v>-2.0749539393939382E-2</v>
      </c>
      <c r="AL32" s="34">
        <f>$G$28/'Fixed data'!$C$7</f>
        <v>-2.0749539393939382E-2</v>
      </c>
      <c r="AM32" s="34">
        <f>$G$28/'Fixed data'!$C$7</f>
        <v>-2.0749539393939382E-2</v>
      </c>
      <c r="AN32" s="34">
        <f>$G$28/'Fixed data'!$C$7</f>
        <v>-2.0749539393939382E-2</v>
      </c>
      <c r="AO32" s="34">
        <f>$G$28/'Fixed data'!$C$7</f>
        <v>-2.0749539393939382E-2</v>
      </c>
      <c r="AP32" s="34">
        <f>$G$28/'Fixed data'!$C$7</f>
        <v>-2.0749539393939382E-2</v>
      </c>
      <c r="AQ32" s="34">
        <f>$G$28/'Fixed data'!$C$7</f>
        <v>-2.0749539393939382E-2</v>
      </c>
      <c r="AR32" s="34">
        <f>$G$28/'Fixed data'!$C$7</f>
        <v>-2.0749539393939382E-2</v>
      </c>
      <c r="AS32" s="34">
        <f>$G$28/'Fixed data'!$C$7</f>
        <v>-2.0749539393939382E-2</v>
      </c>
      <c r="AT32" s="34">
        <f>$G$28/'Fixed data'!$C$7</f>
        <v>-2.0749539393939382E-2</v>
      </c>
      <c r="AU32" s="34">
        <f>$G$28/'Fixed data'!$C$7</f>
        <v>-2.0749539393939382E-2</v>
      </c>
      <c r="AV32" s="34">
        <f>$G$28/'Fixed data'!$C$7</f>
        <v>-2.0749539393939382E-2</v>
      </c>
      <c r="AW32" s="34">
        <f>$G$28/'Fixed data'!$C$7</f>
        <v>-2.0749539393939382E-2</v>
      </c>
      <c r="AX32" s="34">
        <f>$G$28/'Fixed data'!$C$7</f>
        <v>-2.0749539393939382E-2</v>
      </c>
      <c r="AY32" s="34">
        <f>$G$28/'Fixed data'!$C$7</f>
        <v>-2.0749539393939382E-2</v>
      </c>
      <c r="AZ32" s="34">
        <f>$G$28/'Fixed data'!$C$7</f>
        <v>-2.0749539393939382E-2</v>
      </c>
      <c r="BA32" s="34"/>
      <c r="BB32" s="34"/>
      <c r="BC32" s="34"/>
      <c r="BD32" s="34"/>
    </row>
    <row r="33" spans="1:57" ht="16.5" hidden="1" customHeight="1" outlineLevel="1">
      <c r="A33" s="115"/>
      <c r="B33" s="9" t="s">
        <v>4</v>
      </c>
      <c r="C33" s="11" t="s">
        <v>56</v>
      </c>
      <c r="D33" s="9" t="s">
        <v>40</v>
      </c>
      <c r="F33" s="34"/>
      <c r="G33" s="34"/>
      <c r="H33" s="34"/>
      <c r="I33" s="34">
        <f>$H$28/'Fixed data'!$C$7</f>
        <v>2.2228796844181457E-5</v>
      </c>
      <c r="J33" s="34">
        <f>$H$28/'Fixed data'!$C$7</f>
        <v>2.2228796844181457E-5</v>
      </c>
      <c r="K33" s="34">
        <f>$H$28/'Fixed data'!$C$7</f>
        <v>2.2228796844181457E-5</v>
      </c>
      <c r="L33" s="34">
        <f>$H$28/'Fixed data'!$C$7</f>
        <v>2.2228796844181457E-5</v>
      </c>
      <c r="M33" s="34">
        <f>$H$28/'Fixed data'!$C$7</f>
        <v>2.2228796844181457E-5</v>
      </c>
      <c r="N33" s="34">
        <f>$H$28/'Fixed data'!$C$7</f>
        <v>2.2228796844181457E-5</v>
      </c>
      <c r="O33" s="34">
        <f>$H$28/'Fixed data'!$C$7</f>
        <v>2.2228796844181457E-5</v>
      </c>
      <c r="P33" s="34">
        <f>$H$28/'Fixed data'!$C$7</f>
        <v>2.2228796844181457E-5</v>
      </c>
      <c r="Q33" s="34">
        <f>$H$28/'Fixed data'!$C$7</f>
        <v>2.2228796844181457E-5</v>
      </c>
      <c r="R33" s="34">
        <f>$H$28/'Fixed data'!$C$7</f>
        <v>2.2228796844181457E-5</v>
      </c>
      <c r="S33" s="34">
        <f>$H$28/'Fixed data'!$C$7</f>
        <v>2.2228796844181457E-5</v>
      </c>
      <c r="T33" s="34">
        <f>$H$28/'Fixed data'!$C$7</f>
        <v>2.2228796844181457E-5</v>
      </c>
      <c r="U33" s="34">
        <f>$H$28/'Fixed data'!$C$7</f>
        <v>2.2228796844181457E-5</v>
      </c>
      <c r="V33" s="34">
        <f>$H$28/'Fixed data'!$C$7</f>
        <v>2.2228796844181457E-5</v>
      </c>
      <c r="W33" s="34">
        <f>$H$28/'Fixed data'!$C$7</f>
        <v>2.2228796844181457E-5</v>
      </c>
      <c r="X33" s="34">
        <f>$H$28/'Fixed data'!$C$7</f>
        <v>2.2228796844181457E-5</v>
      </c>
      <c r="Y33" s="34">
        <f>$H$28/'Fixed data'!$C$7</f>
        <v>2.2228796844181457E-5</v>
      </c>
      <c r="Z33" s="34">
        <f>$H$28/'Fixed data'!$C$7</f>
        <v>2.2228796844181457E-5</v>
      </c>
      <c r="AA33" s="34">
        <f>$H$28/'Fixed data'!$C$7</f>
        <v>2.2228796844181457E-5</v>
      </c>
      <c r="AB33" s="34">
        <f>$H$28/'Fixed data'!$C$7</f>
        <v>2.2228796844181457E-5</v>
      </c>
      <c r="AC33" s="34">
        <f>$H$28/'Fixed data'!$C$7</f>
        <v>2.2228796844181457E-5</v>
      </c>
      <c r="AD33" s="34">
        <f>$H$28/'Fixed data'!$C$7</f>
        <v>2.2228796844181457E-5</v>
      </c>
      <c r="AE33" s="34">
        <f>$H$28/'Fixed data'!$C$7</f>
        <v>2.2228796844181457E-5</v>
      </c>
      <c r="AF33" s="34">
        <f>$H$28/'Fixed data'!$C$7</f>
        <v>2.2228796844181457E-5</v>
      </c>
      <c r="AG33" s="34">
        <f>$H$28/'Fixed data'!$C$7</f>
        <v>2.2228796844181457E-5</v>
      </c>
      <c r="AH33" s="34">
        <f>$H$28/'Fixed data'!$C$7</f>
        <v>2.2228796844181457E-5</v>
      </c>
      <c r="AI33" s="34">
        <f>$H$28/'Fixed data'!$C$7</f>
        <v>2.2228796844181457E-5</v>
      </c>
      <c r="AJ33" s="34">
        <f>$H$28/'Fixed data'!$C$7</f>
        <v>2.2228796844181457E-5</v>
      </c>
      <c r="AK33" s="34">
        <f>$H$28/'Fixed data'!$C$7</f>
        <v>2.2228796844181457E-5</v>
      </c>
      <c r="AL33" s="34">
        <f>$H$28/'Fixed data'!$C$7</f>
        <v>2.2228796844181457E-5</v>
      </c>
      <c r="AM33" s="34">
        <f>$H$28/'Fixed data'!$C$7</f>
        <v>2.2228796844181457E-5</v>
      </c>
      <c r="AN33" s="34">
        <f>$H$28/'Fixed data'!$C$7</f>
        <v>2.2228796844181457E-5</v>
      </c>
      <c r="AO33" s="34">
        <f>$H$28/'Fixed data'!$C$7</f>
        <v>2.2228796844181457E-5</v>
      </c>
      <c r="AP33" s="34">
        <f>$H$28/'Fixed data'!$C$7</f>
        <v>2.2228796844181457E-5</v>
      </c>
      <c r="AQ33" s="34">
        <f>$H$28/'Fixed data'!$C$7</f>
        <v>2.2228796844181457E-5</v>
      </c>
      <c r="AR33" s="34">
        <f>$H$28/'Fixed data'!$C$7</f>
        <v>2.2228796844181457E-5</v>
      </c>
      <c r="AS33" s="34">
        <f>$H$28/'Fixed data'!$C$7</f>
        <v>2.2228796844181457E-5</v>
      </c>
      <c r="AT33" s="34">
        <f>$H$28/'Fixed data'!$C$7</f>
        <v>2.2228796844181457E-5</v>
      </c>
      <c r="AU33" s="34">
        <f>$H$28/'Fixed data'!$C$7</f>
        <v>2.2228796844181457E-5</v>
      </c>
      <c r="AV33" s="34">
        <f>$H$28/'Fixed data'!$C$7</f>
        <v>2.2228796844181457E-5</v>
      </c>
      <c r="AW33" s="34">
        <f>$H$28/'Fixed data'!$C$7</f>
        <v>2.2228796844181457E-5</v>
      </c>
      <c r="AX33" s="34">
        <f>$H$28/'Fixed data'!$C$7</f>
        <v>2.2228796844181457E-5</v>
      </c>
      <c r="AY33" s="34">
        <f>$H$28/'Fixed data'!$C$7</f>
        <v>2.2228796844181457E-5</v>
      </c>
      <c r="AZ33" s="34">
        <f>$H$28/'Fixed data'!$C$7</f>
        <v>2.2228796844181457E-5</v>
      </c>
      <c r="BA33" s="34">
        <f>$H$28/'Fixed data'!$C$7</f>
        <v>2.2228796844181457E-5</v>
      </c>
      <c r="BB33" s="34"/>
      <c r="BC33" s="34"/>
      <c r="BD33" s="34"/>
    </row>
    <row r="34" spans="1:57" ht="16.5" hidden="1" customHeight="1" outlineLevel="1">
      <c r="A34" s="115"/>
      <c r="B34" s="9" t="s">
        <v>5</v>
      </c>
      <c r="C34" s="11" t="s">
        <v>57</v>
      </c>
      <c r="D34" s="9" t="s">
        <v>40</v>
      </c>
      <c r="F34" s="34"/>
      <c r="G34" s="34"/>
      <c r="H34" s="34"/>
      <c r="I34" s="34"/>
      <c r="J34" s="34">
        <f>$I$28/'Fixed data'!$C$7</f>
        <v>2.2222222222222223E-5</v>
      </c>
      <c r="K34" s="34">
        <f>$I$28/'Fixed data'!$C$7</f>
        <v>2.2222222222222223E-5</v>
      </c>
      <c r="L34" s="34">
        <f>$I$28/'Fixed data'!$C$7</f>
        <v>2.2222222222222223E-5</v>
      </c>
      <c r="M34" s="34">
        <f>$I$28/'Fixed data'!$C$7</f>
        <v>2.2222222222222223E-5</v>
      </c>
      <c r="N34" s="34">
        <f>$I$28/'Fixed data'!$C$7</f>
        <v>2.2222222222222223E-5</v>
      </c>
      <c r="O34" s="34">
        <f>$I$28/'Fixed data'!$C$7</f>
        <v>2.2222222222222223E-5</v>
      </c>
      <c r="P34" s="34">
        <f>$I$28/'Fixed data'!$C$7</f>
        <v>2.2222222222222223E-5</v>
      </c>
      <c r="Q34" s="34">
        <f>$I$28/'Fixed data'!$C$7</f>
        <v>2.2222222222222223E-5</v>
      </c>
      <c r="R34" s="34">
        <f>$I$28/'Fixed data'!$C$7</f>
        <v>2.2222222222222223E-5</v>
      </c>
      <c r="S34" s="34">
        <f>$I$28/'Fixed data'!$C$7</f>
        <v>2.2222222222222223E-5</v>
      </c>
      <c r="T34" s="34">
        <f>$I$28/'Fixed data'!$C$7</f>
        <v>2.2222222222222223E-5</v>
      </c>
      <c r="U34" s="34">
        <f>$I$28/'Fixed data'!$C$7</f>
        <v>2.2222222222222223E-5</v>
      </c>
      <c r="V34" s="34">
        <f>$I$28/'Fixed data'!$C$7</f>
        <v>2.2222222222222223E-5</v>
      </c>
      <c r="W34" s="34">
        <f>$I$28/'Fixed data'!$C$7</f>
        <v>2.2222222222222223E-5</v>
      </c>
      <c r="X34" s="34">
        <f>$I$28/'Fixed data'!$C$7</f>
        <v>2.2222222222222223E-5</v>
      </c>
      <c r="Y34" s="34">
        <f>$I$28/'Fixed data'!$C$7</f>
        <v>2.2222222222222223E-5</v>
      </c>
      <c r="Z34" s="34">
        <f>$I$28/'Fixed data'!$C$7</f>
        <v>2.2222222222222223E-5</v>
      </c>
      <c r="AA34" s="34">
        <f>$I$28/'Fixed data'!$C$7</f>
        <v>2.2222222222222223E-5</v>
      </c>
      <c r="AB34" s="34">
        <f>$I$28/'Fixed data'!$C$7</f>
        <v>2.2222222222222223E-5</v>
      </c>
      <c r="AC34" s="34">
        <f>$I$28/'Fixed data'!$C$7</f>
        <v>2.2222222222222223E-5</v>
      </c>
      <c r="AD34" s="34">
        <f>$I$28/'Fixed data'!$C$7</f>
        <v>2.2222222222222223E-5</v>
      </c>
      <c r="AE34" s="34">
        <f>$I$28/'Fixed data'!$C$7</f>
        <v>2.2222222222222223E-5</v>
      </c>
      <c r="AF34" s="34">
        <f>$I$28/'Fixed data'!$C$7</f>
        <v>2.2222222222222223E-5</v>
      </c>
      <c r="AG34" s="34">
        <f>$I$28/'Fixed data'!$C$7</f>
        <v>2.2222222222222223E-5</v>
      </c>
      <c r="AH34" s="34">
        <f>$I$28/'Fixed data'!$C$7</f>
        <v>2.2222222222222223E-5</v>
      </c>
      <c r="AI34" s="34">
        <f>$I$28/'Fixed data'!$C$7</f>
        <v>2.2222222222222223E-5</v>
      </c>
      <c r="AJ34" s="34">
        <f>$I$28/'Fixed data'!$C$7</f>
        <v>2.2222222222222223E-5</v>
      </c>
      <c r="AK34" s="34">
        <f>$I$28/'Fixed data'!$C$7</f>
        <v>2.2222222222222223E-5</v>
      </c>
      <c r="AL34" s="34">
        <f>$I$28/'Fixed data'!$C$7</f>
        <v>2.2222222222222223E-5</v>
      </c>
      <c r="AM34" s="34">
        <f>$I$28/'Fixed data'!$C$7</f>
        <v>2.2222222222222223E-5</v>
      </c>
      <c r="AN34" s="34">
        <f>$I$28/'Fixed data'!$C$7</f>
        <v>2.2222222222222223E-5</v>
      </c>
      <c r="AO34" s="34">
        <f>$I$28/'Fixed data'!$C$7</f>
        <v>2.2222222222222223E-5</v>
      </c>
      <c r="AP34" s="34">
        <f>$I$28/'Fixed data'!$C$7</f>
        <v>2.2222222222222223E-5</v>
      </c>
      <c r="AQ34" s="34">
        <f>$I$28/'Fixed data'!$C$7</f>
        <v>2.2222222222222223E-5</v>
      </c>
      <c r="AR34" s="34">
        <f>$I$28/'Fixed data'!$C$7</f>
        <v>2.2222222222222223E-5</v>
      </c>
      <c r="AS34" s="34">
        <f>$I$28/'Fixed data'!$C$7</f>
        <v>2.2222222222222223E-5</v>
      </c>
      <c r="AT34" s="34">
        <f>$I$28/'Fixed data'!$C$7</f>
        <v>2.2222222222222223E-5</v>
      </c>
      <c r="AU34" s="34">
        <f>$I$28/'Fixed data'!$C$7</f>
        <v>2.2222222222222223E-5</v>
      </c>
      <c r="AV34" s="34">
        <f>$I$28/'Fixed data'!$C$7</f>
        <v>2.2222222222222223E-5</v>
      </c>
      <c r="AW34" s="34">
        <f>$I$28/'Fixed data'!$C$7</f>
        <v>2.2222222222222223E-5</v>
      </c>
      <c r="AX34" s="34">
        <f>$I$28/'Fixed data'!$C$7</f>
        <v>2.2222222222222223E-5</v>
      </c>
      <c r="AY34" s="34">
        <f>$I$28/'Fixed data'!$C$7</f>
        <v>2.2222222222222223E-5</v>
      </c>
      <c r="AZ34" s="34">
        <f>$I$28/'Fixed data'!$C$7</f>
        <v>2.2222222222222223E-5</v>
      </c>
      <c r="BA34" s="34">
        <f>$I$28/'Fixed data'!$C$7</f>
        <v>2.2222222222222223E-5</v>
      </c>
      <c r="BB34" s="34">
        <f>$I$28/'Fixed data'!$C$7</f>
        <v>2.2222222222222223E-5</v>
      </c>
      <c r="BC34" s="34"/>
      <c r="BD34" s="34"/>
    </row>
    <row r="35" spans="1:57" ht="16.5" hidden="1" customHeight="1" outlineLevel="1">
      <c r="A35" s="115"/>
      <c r="B35" s="9" t="s">
        <v>6</v>
      </c>
      <c r="C35" s="11" t="s">
        <v>58</v>
      </c>
      <c r="D35" s="9" t="s">
        <v>40</v>
      </c>
      <c r="F35" s="34"/>
      <c r="G35" s="34"/>
      <c r="H35" s="34"/>
      <c r="I35" s="34"/>
      <c r="J35" s="34"/>
      <c r="K35" s="34">
        <f>$J$28/'Fixed data'!$C$7</f>
        <v>2.2216191768430575E-5</v>
      </c>
      <c r="L35" s="34">
        <f>$J$28/'Fixed data'!$C$7</f>
        <v>2.2216191768430575E-5</v>
      </c>
      <c r="M35" s="34">
        <f>$J$28/'Fixed data'!$C$7</f>
        <v>2.2216191768430575E-5</v>
      </c>
      <c r="N35" s="34">
        <f>$J$28/'Fixed data'!$C$7</f>
        <v>2.2216191768430575E-5</v>
      </c>
      <c r="O35" s="34">
        <f>$J$28/'Fixed data'!$C$7</f>
        <v>2.2216191768430575E-5</v>
      </c>
      <c r="P35" s="34">
        <f>$J$28/'Fixed data'!$C$7</f>
        <v>2.2216191768430575E-5</v>
      </c>
      <c r="Q35" s="34">
        <f>$J$28/'Fixed data'!$C$7</f>
        <v>2.2216191768430575E-5</v>
      </c>
      <c r="R35" s="34">
        <f>$J$28/'Fixed data'!$C$7</f>
        <v>2.2216191768430575E-5</v>
      </c>
      <c r="S35" s="34">
        <f>$J$28/'Fixed data'!$C$7</f>
        <v>2.2216191768430575E-5</v>
      </c>
      <c r="T35" s="34">
        <f>$J$28/'Fixed data'!$C$7</f>
        <v>2.2216191768430575E-5</v>
      </c>
      <c r="U35" s="34">
        <f>$J$28/'Fixed data'!$C$7</f>
        <v>2.2216191768430575E-5</v>
      </c>
      <c r="V35" s="34">
        <f>$J$28/'Fixed data'!$C$7</f>
        <v>2.2216191768430575E-5</v>
      </c>
      <c r="W35" s="34">
        <f>$J$28/'Fixed data'!$C$7</f>
        <v>2.2216191768430575E-5</v>
      </c>
      <c r="X35" s="34">
        <f>$J$28/'Fixed data'!$C$7</f>
        <v>2.2216191768430575E-5</v>
      </c>
      <c r="Y35" s="34">
        <f>$J$28/'Fixed data'!$C$7</f>
        <v>2.2216191768430575E-5</v>
      </c>
      <c r="Z35" s="34">
        <f>$J$28/'Fixed data'!$C$7</f>
        <v>2.2216191768430575E-5</v>
      </c>
      <c r="AA35" s="34">
        <f>$J$28/'Fixed data'!$C$7</f>
        <v>2.2216191768430575E-5</v>
      </c>
      <c r="AB35" s="34">
        <f>$J$28/'Fixed data'!$C$7</f>
        <v>2.2216191768430575E-5</v>
      </c>
      <c r="AC35" s="34">
        <f>$J$28/'Fixed data'!$C$7</f>
        <v>2.2216191768430575E-5</v>
      </c>
      <c r="AD35" s="34">
        <f>$J$28/'Fixed data'!$C$7</f>
        <v>2.2216191768430575E-5</v>
      </c>
      <c r="AE35" s="34">
        <f>$J$28/'Fixed data'!$C$7</f>
        <v>2.2216191768430575E-5</v>
      </c>
      <c r="AF35" s="34">
        <f>$J$28/'Fixed data'!$C$7</f>
        <v>2.2216191768430575E-5</v>
      </c>
      <c r="AG35" s="34">
        <f>$J$28/'Fixed data'!$C$7</f>
        <v>2.2216191768430575E-5</v>
      </c>
      <c r="AH35" s="34">
        <f>$J$28/'Fixed data'!$C$7</f>
        <v>2.2216191768430575E-5</v>
      </c>
      <c r="AI35" s="34">
        <f>$J$28/'Fixed data'!$C$7</f>
        <v>2.2216191768430575E-5</v>
      </c>
      <c r="AJ35" s="34">
        <f>$J$28/'Fixed data'!$C$7</f>
        <v>2.2216191768430575E-5</v>
      </c>
      <c r="AK35" s="34">
        <f>$J$28/'Fixed data'!$C$7</f>
        <v>2.2216191768430575E-5</v>
      </c>
      <c r="AL35" s="34">
        <f>$J$28/'Fixed data'!$C$7</f>
        <v>2.2216191768430575E-5</v>
      </c>
      <c r="AM35" s="34">
        <f>$J$28/'Fixed data'!$C$7</f>
        <v>2.2216191768430575E-5</v>
      </c>
      <c r="AN35" s="34">
        <f>$J$28/'Fixed data'!$C$7</f>
        <v>2.2216191768430575E-5</v>
      </c>
      <c r="AO35" s="34">
        <f>$J$28/'Fixed data'!$C$7</f>
        <v>2.2216191768430575E-5</v>
      </c>
      <c r="AP35" s="34">
        <f>$J$28/'Fixed data'!$C$7</f>
        <v>2.2216191768430575E-5</v>
      </c>
      <c r="AQ35" s="34">
        <f>$J$28/'Fixed data'!$C$7</f>
        <v>2.2216191768430575E-5</v>
      </c>
      <c r="AR35" s="34">
        <f>$J$28/'Fixed data'!$C$7</f>
        <v>2.2216191768430575E-5</v>
      </c>
      <c r="AS35" s="34">
        <f>$J$28/'Fixed data'!$C$7</f>
        <v>2.2216191768430575E-5</v>
      </c>
      <c r="AT35" s="34">
        <f>$J$28/'Fixed data'!$C$7</f>
        <v>2.2216191768430575E-5</v>
      </c>
      <c r="AU35" s="34">
        <f>$J$28/'Fixed data'!$C$7</f>
        <v>2.2216191768430575E-5</v>
      </c>
      <c r="AV35" s="34">
        <f>$J$28/'Fixed data'!$C$7</f>
        <v>2.2216191768430575E-5</v>
      </c>
      <c r="AW35" s="34">
        <f>$J$28/'Fixed data'!$C$7</f>
        <v>2.2216191768430575E-5</v>
      </c>
      <c r="AX35" s="34">
        <f>$J$28/'Fixed data'!$C$7</f>
        <v>2.2216191768430575E-5</v>
      </c>
      <c r="AY35" s="34">
        <f>$J$28/'Fixed data'!$C$7</f>
        <v>2.2216191768430575E-5</v>
      </c>
      <c r="AZ35" s="34">
        <f>$J$28/'Fixed data'!$C$7</f>
        <v>2.2216191768430575E-5</v>
      </c>
      <c r="BA35" s="34">
        <f>$J$28/'Fixed data'!$C$7</f>
        <v>2.2216191768430575E-5</v>
      </c>
      <c r="BB35" s="34">
        <f>$J$28/'Fixed data'!$C$7</f>
        <v>2.2216191768430575E-5</v>
      </c>
      <c r="BC35" s="34">
        <f>$J$28/'Fixed data'!$C$7</f>
        <v>2.2216191768430575E-5</v>
      </c>
      <c r="BD35" s="34"/>
    </row>
    <row r="36" spans="1:57" ht="16.5" hidden="1" customHeight="1" outlineLevel="1">
      <c r="A36" s="115"/>
      <c r="B36" s="9" t="s">
        <v>32</v>
      </c>
      <c r="C36" s="11" t="s">
        <v>59</v>
      </c>
      <c r="D36" s="9" t="s">
        <v>40</v>
      </c>
      <c r="F36" s="34"/>
      <c r="G36" s="34"/>
      <c r="H36" s="34"/>
      <c r="I36" s="34"/>
      <c r="J36" s="34"/>
      <c r="K36" s="34"/>
      <c r="L36" s="34">
        <f>$K$28/'Fixed data'!$C$7</f>
        <v>2.2206941715782581E-5</v>
      </c>
      <c r="M36" s="34">
        <f>$K$28/'Fixed data'!$C$7</f>
        <v>2.2206941715782581E-5</v>
      </c>
      <c r="N36" s="34">
        <f>$K$28/'Fixed data'!$C$7</f>
        <v>2.2206941715782581E-5</v>
      </c>
      <c r="O36" s="34">
        <f>$K$28/'Fixed data'!$C$7</f>
        <v>2.2206941715782581E-5</v>
      </c>
      <c r="P36" s="34">
        <f>$K$28/'Fixed data'!$C$7</f>
        <v>2.2206941715782581E-5</v>
      </c>
      <c r="Q36" s="34">
        <f>$K$28/'Fixed data'!$C$7</f>
        <v>2.2206941715782581E-5</v>
      </c>
      <c r="R36" s="34">
        <f>$K$28/'Fixed data'!$C$7</f>
        <v>2.2206941715782581E-5</v>
      </c>
      <c r="S36" s="34">
        <f>$K$28/'Fixed data'!$C$7</f>
        <v>2.2206941715782581E-5</v>
      </c>
      <c r="T36" s="34">
        <f>$K$28/'Fixed data'!$C$7</f>
        <v>2.2206941715782581E-5</v>
      </c>
      <c r="U36" s="34">
        <f>$K$28/'Fixed data'!$C$7</f>
        <v>2.2206941715782581E-5</v>
      </c>
      <c r="V36" s="34">
        <f>$K$28/'Fixed data'!$C$7</f>
        <v>2.2206941715782581E-5</v>
      </c>
      <c r="W36" s="34">
        <f>$K$28/'Fixed data'!$C$7</f>
        <v>2.2206941715782581E-5</v>
      </c>
      <c r="X36" s="34">
        <f>$K$28/'Fixed data'!$C$7</f>
        <v>2.2206941715782581E-5</v>
      </c>
      <c r="Y36" s="34">
        <f>$K$28/'Fixed data'!$C$7</f>
        <v>2.2206941715782581E-5</v>
      </c>
      <c r="Z36" s="34">
        <f>$K$28/'Fixed data'!$C$7</f>
        <v>2.2206941715782581E-5</v>
      </c>
      <c r="AA36" s="34">
        <f>$K$28/'Fixed data'!$C$7</f>
        <v>2.2206941715782581E-5</v>
      </c>
      <c r="AB36" s="34">
        <f>$K$28/'Fixed data'!$C$7</f>
        <v>2.2206941715782581E-5</v>
      </c>
      <c r="AC36" s="34">
        <f>$K$28/'Fixed data'!$C$7</f>
        <v>2.2206941715782581E-5</v>
      </c>
      <c r="AD36" s="34">
        <f>$K$28/'Fixed data'!$C$7</f>
        <v>2.2206941715782581E-5</v>
      </c>
      <c r="AE36" s="34">
        <f>$K$28/'Fixed data'!$C$7</f>
        <v>2.2206941715782581E-5</v>
      </c>
      <c r="AF36" s="34">
        <f>$K$28/'Fixed data'!$C$7</f>
        <v>2.2206941715782581E-5</v>
      </c>
      <c r="AG36" s="34">
        <f>$K$28/'Fixed data'!$C$7</f>
        <v>2.2206941715782581E-5</v>
      </c>
      <c r="AH36" s="34">
        <f>$K$28/'Fixed data'!$C$7</f>
        <v>2.2206941715782581E-5</v>
      </c>
      <c r="AI36" s="34">
        <f>$K$28/'Fixed data'!$C$7</f>
        <v>2.2206941715782581E-5</v>
      </c>
      <c r="AJ36" s="34">
        <f>$K$28/'Fixed data'!$C$7</f>
        <v>2.2206941715782581E-5</v>
      </c>
      <c r="AK36" s="34">
        <f>$K$28/'Fixed data'!$C$7</f>
        <v>2.2206941715782581E-5</v>
      </c>
      <c r="AL36" s="34">
        <f>$K$28/'Fixed data'!$C$7</f>
        <v>2.2206941715782581E-5</v>
      </c>
      <c r="AM36" s="34">
        <f>$K$28/'Fixed data'!$C$7</f>
        <v>2.2206941715782581E-5</v>
      </c>
      <c r="AN36" s="34">
        <f>$K$28/'Fixed data'!$C$7</f>
        <v>2.2206941715782581E-5</v>
      </c>
      <c r="AO36" s="34">
        <f>$K$28/'Fixed data'!$C$7</f>
        <v>2.2206941715782581E-5</v>
      </c>
      <c r="AP36" s="34">
        <f>$K$28/'Fixed data'!$C$7</f>
        <v>2.2206941715782581E-5</v>
      </c>
      <c r="AQ36" s="34">
        <f>$K$28/'Fixed data'!$C$7</f>
        <v>2.2206941715782581E-5</v>
      </c>
      <c r="AR36" s="34">
        <f>$K$28/'Fixed data'!$C$7</f>
        <v>2.2206941715782581E-5</v>
      </c>
      <c r="AS36" s="34">
        <f>$K$28/'Fixed data'!$C$7</f>
        <v>2.2206941715782581E-5</v>
      </c>
      <c r="AT36" s="34">
        <f>$K$28/'Fixed data'!$C$7</f>
        <v>2.2206941715782581E-5</v>
      </c>
      <c r="AU36" s="34">
        <f>$K$28/'Fixed data'!$C$7</f>
        <v>2.2206941715782581E-5</v>
      </c>
      <c r="AV36" s="34">
        <f>$K$28/'Fixed data'!$C$7</f>
        <v>2.2206941715782581E-5</v>
      </c>
      <c r="AW36" s="34">
        <f>$K$28/'Fixed data'!$C$7</f>
        <v>2.2206941715782581E-5</v>
      </c>
      <c r="AX36" s="34">
        <f>$K$28/'Fixed data'!$C$7</f>
        <v>2.2206941715782581E-5</v>
      </c>
      <c r="AY36" s="34">
        <f>$K$28/'Fixed data'!$C$7</f>
        <v>2.2206941715782581E-5</v>
      </c>
      <c r="AZ36" s="34">
        <f>$K$28/'Fixed data'!$C$7</f>
        <v>2.2206941715782581E-5</v>
      </c>
      <c r="BA36" s="34">
        <f>$K$28/'Fixed data'!$C$7</f>
        <v>2.2206941715782581E-5</v>
      </c>
      <c r="BB36" s="34">
        <f>$K$28/'Fixed data'!$C$7</f>
        <v>2.2206941715782581E-5</v>
      </c>
      <c r="BC36" s="34">
        <f>$K$28/'Fixed data'!$C$7</f>
        <v>2.2206941715782581E-5</v>
      </c>
      <c r="BD36" s="34">
        <f>$K$28/'Fixed data'!$C$7</f>
        <v>2.2206941715782581E-5</v>
      </c>
    </row>
    <row r="37" spans="1:57" ht="16.5" hidden="1" customHeight="1" outlineLevel="1">
      <c r="A37" s="115"/>
      <c r="B37" s="9" t="s">
        <v>33</v>
      </c>
      <c r="C37" s="11" t="s">
        <v>60</v>
      </c>
      <c r="D37" s="9" t="s">
        <v>40</v>
      </c>
      <c r="F37" s="34"/>
      <c r="G37" s="34"/>
      <c r="H37" s="34"/>
      <c r="I37" s="34"/>
      <c r="J37" s="34"/>
      <c r="K37" s="34"/>
      <c r="L37" s="34"/>
      <c r="M37" s="34">
        <f>$L$28/'Fixed data'!$C$7</f>
        <v>2.2197701149425291E-5</v>
      </c>
      <c r="N37" s="34">
        <f>$L$28/'Fixed data'!$C$7</f>
        <v>2.2197701149425291E-5</v>
      </c>
      <c r="O37" s="34">
        <f>$L$28/'Fixed data'!$C$7</f>
        <v>2.2197701149425291E-5</v>
      </c>
      <c r="P37" s="34">
        <f>$L$28/'Fixed data'!$C$7</f>
        <v>2.2197701149425291E-5</v>
      </c>
      <c r="Q37" s="34">
        <f>$L$28/'Fixed data'!$C$7</f>
        <v>2.2197701149425291E-5</v>
      </c>
      <c r="R37" s="34">
        <f>$L$28/'Fixed data'!$C$7</f>
        <v>2.2197701149425291E-5</v>
      </c>
      <c r="S37" s="34">
        <f>$L$28/'Fixed data'!$C$7</f>
        <v>2.2197701149425291E-5</v>
      </c>
      <c r="T37" s="34">
        <f>$L$28/'Fixed data'!$C$7</f>
        <v>2.2197701149425291E-5</v>
      </c>
      <c r="U37" s="34">
        <f>$L$28/'Fixed data'!$C$7</f>
        <v>2.2197701149425291E-5</v>
      </c>
      <c r="V37" s="34">
        <f>$L$28/'Fixed data'!$C$7</f>
        <v>2.2197701149425291E-5</v>
      </c>
      <c r="W37" s="34">
        <f>$L$28/'Fixed data'!$C$7</f>
        <v>2.2197701149425291E-5</v>
      </c>
      <c r="X37" s="34">
        <f>$L$28/'Fixed data'!$C$7</f>
        <v>2.2197701149425291E-5</v>
      </c>
      <c r="Y37" s="34">
        <f>$L$28/'Fixed data'!$C$7</f>
        <v>2.2197701149425291E-5</v>
      </c>
      <c r="Z37" s="34">
        <f>$L$28/'Fixed data'!$C$7</f>
        <v>2.2197701149425291E-5</v>
      </c>
      <c r="AA37" s="34">
        <f>$L$28/'Fixed data'!$C$7</f>
        <v>2.2197701149425291E-5</v>
      </c>
      <c r="AB37" s="34">
        <f>$L$28/'Fixed data'!$C$7</f>
        <v>2.2197701149425291E-5</v>
      </c>
      <c r="AC37" s="34">
        <f>$L$28/'Fixed data'!$C$7</f>
        <v>2.2197701149425291E-5</v>
      </c>
      <c r="AD37" s="34">
        <f>$L$28/'Fixed data'!$C$7</f>
        <v>2.2197701149425291E-5</v>
      </c>
      <c r="AE37" s="34">
        <f>$L$28/'Fixed data'!$C$7</f>
        <v>2.2197701149425291E-5</v>
      </c>
      <c r="AF37" s="34">
        <f>$L$28/'Fixed data'!$C$7</f>
        <v>2.2197701149425291E-5</v>
      </c>
      <c r="AG37" s="34">
        <f>$L$28/'Fixed data'!$C$7</f>
        <v>2.2197701149425291E-5</v>
      </c>
      <c r="AH37" s="34">
        <f>$L$28/'Fixed data'!$C$7</f>
        <v>2.2197701149425291E-5</v>
      </c>
      <c r="AI37" s="34">
        <f>$L$28/'Fixed data'!$C$7</f>
        <v>2.2197701149425291E-5</v>
      </c>
      <c r="AJ37" s="34">
        <f>$L$28/'Fixed data'!$C$7</f>
        <v>2.2197701149425291E-5</v>
      </c>
      <c r="AK37" s="34">
        <f>$L$28/'Fixed data'!$C$7</f>
        <v>2.2197701149425291E-5</v>
      </c>
      <c r="AL37" s="34">
        <f>$L$28/'Fixed data'!$C$7</f>
        <v>2.2197701149425291E-5</v>
      </c>
      <c r="AM37" s="34">
        <f>$L$28/'Fixed data'!$C$7</f>
        <v>2.2197701149425291E-5</v>
      </c>
      <c r="AN37" s="34">
        <f>$L$28/'Fixed data'!$C$7</f>
        <v>2.2197701149425291E-5</v>
      </c>
      <c r="AO37" s="34">
        <f>$L$28/'Fixed data'!$C$7</f>
        <v>2.2197701149425291E-5</v>
      </c>
      <c r="AP37" s="34">
        <f>$L$28/'Fixed data'!$C$7</f>
        <v>2.2197701149425291E-5</v>
      </c>
      <c r="AQ37" s="34">
        <f>$L$28/'Fixed data'!$C$7</f>
        <v>2.2197701149425291E-5</v>
      </c>
      <c r="AR37" s="34">
        <f>$L$28/'Fixed data'!$C$7</f>
        <v>2.2197701149425291E-5</v>
      </c>
      <c r="AS37" s="34">
        <f>$L$28/'Fixed data'!$C$7</f>
        <v>2.2197701149425291E-5</v>
      </c>
      <c r="AT37" s="34">
        <f>$L$28/'Fixed data'!$C$7</f>
        <v>2.2197701149425291E-5</v>
      </c>
      <c r="AU37" s="34">
        <f>$L$28/'Fixed data'!$C$7</f>
        <v>2.2197701149425291E-5</v>
      </c>
      <c r="AV37" s="34">
        <f>$L$28/'Fixed data'!$C$7</f>
        <v>2.2197701149425291E-5</v>
      </c>
      <c r="AW37" s="34">
        <f>$L$28/'Fixed data'!$C$7</f>
        <v>2.2197701149425291E-5</v>
      </c>
      <c r="AX37" s="34">
        <f>$L$28/'Fixed data'!$C$7</f>
        <v>2.2197701149425291E-5</v>
      </c>
      <c r="AY37" s="34">
        <f>$L$28/'Fixed data'!$C$7</f>
        <v>2.2197701149425291E-5</v>
      </c>
      <c r="AZ37" s="34">
        <f>$L$28/'Fixed data'!$C$7</f>
        <v>2.2197701149425291E-5</v>
      </c>
      <c r="BA37" s="34">
        <f>$L$28/'Fixed data'!$C$7</f>
        <v>2.2197701149425291E-5</v>
      </c>
      <c r="BB37" s="34">
        <f>$L$28/'Fixed data'!$C$7</f>
        <v>2.2197701149425291E-5</v>
      </c>
      <c r="BC37" s="34">
        <f>$L$28/'Fixed data'!$C$7</f>
        <v>2.2197701149425291E-5</v>
      </c>
      <c r="BD37" s="34">
        <f>$L$28/'Fixed data'!$C$7</f>
        <v>2.2197701149425291E-5</v>
      </c>
    </row>
    <row r="38" spans="1:57" ht="16.5" hidden="1" customHeight="1" outlineLevel="1">
      <c r="A38" s="115"/>
      <c r="B38" s="9" t="s">
        <v>110</v>
      </c>
      <c r="C38" s="11" t="s">
        <v>132</v>
      </c>
      <c r="D38" s="9" t="s">
        <v>40</v>
      </c>
      <c r="F38" s="34"/>
      <c r="G38" s="34"/>
      <c r="H38" s="34"/>
      <c r="I38" s="34"/>
      <c r="J38" s="34"/>
      <c r="K38" s="34"/>
      <c r="L38" s="34"/>
      <c r="M38" s="34"/>
      <c r="N38" s="34">
        <f>$M$28/'Fixed data'!$C$7</f>
        <v>2.2222222222222223E-5</v>
      </c>
      <c r="O38" s="34">
        <f>$M$28/'Fixed data'!$C$7</f>
        <v>2.2222222222222223E-5</v>
      </c>
      <c r="P38" s="34">
        <f>$M$28/'Fixed data'!$C$7</f>
        <v>2.2222222222222223E-5</v>
      </c>
      <c r="Q38" s="34">
        <f>$M$28/'Fixed data'!$C$7</f>
        <v>2.2222222222222223E-5</v>
      </c>
      <c r="R38" s="34">
        <f>$M$28/'Fixed data'!$C$7</f>
        <v>2.2222222222222223E-5</v>
      </c>
      <c r="S38" s="34">
        <f>$M$28/'Fixed data'!$C$7</f>
        <v>2.2222222222222223E-5</v>
      </c>
      <c r="T38" s="34">
        <f>$M$28/'Fixed data'!$C$7</f>
        <v>2.2222222222222223E-5</v>
      </c>
      <c r="U38" s="34">
        <f>$M$28/'Fixed data'!$C$7</f>
        <v>2.2222222222222223E-5</v>
      </c>
      <c r="V38" s="34">
        <f>$M$28/'Fixed data'!$C$7</f>
        <v>2.2222222222222223E-5</v>
      </c>
      <c r="W38" s="34">
        <f>$M$28/'Fixed data'!$C$7</f>
        <v>2.2222222222222223E-5</v>
      </c>
      <c r="X38" s="34">
        <f>$M$28/'Fixed data'!$C$7</f>
        <v>2.2222222222222223E-5</v>
      </c>
      <c r="Y38" s="34">
        <f>$M$28/'Fixed data'!$C$7</f>
        <v>2.2222222222222223E-5</v>
      </c>
      <c r="Z38" s="34">
        <f>$M$28/'Fixed data'!$C$7</f>
        <v>2.2222222222222223E-5</v>
      </c>
      <c r="AA38" s="34">
        <f>$M$28/'Fixed data'!$C$7</f>
        <v>2.2222222222222223E-5</v>
      </c>
      <c r="AB38" s="34">
        <f>$M$28/'Fixed data'!$C$7</f>
        <v>2.2222222222222223E-5</v>
      </c>
      <c r="AC38" s="34">
        <f>$M$28/'Fixed data'!$C$7</f>
        <v>2.2222222222222223E-5</v>
      </c>
      <c r="AD38" s="34">
        <f>$M$28/'Fixed data'!$C$7</f>
        <v>2.2222222222222223E-5</v>
      </c>
      <c r="AE38" s="34">
        <f>$M$28/'Fixed data'!$C$7</f>
        <v>2.2222222222222223E-5</v>
      </c>
      <c r="AF38" s="34">
        <f>$M$28/'Fixed data'!$C$7</f>
        <v>2.2222222222222223E-5</v>
      </c>
      <c r="AG38" s="34">
        <f>$M$28/'Fixed data'!$C$7</f>
        <v>2.2222222222222223E-5</v>
      </c>
      <c r="AH38" s="34">
        <f>$M$28/'Fixed data'!$C$7</f>
        <v>2.2222222222222223E-5</v>
      </c>
      <c r="AI38" s="34">
        <f>$M$28/'Fixed data'!$C$7</f>
        <v>2.2222222222222223E-5</v>
      </c>
      <c r="AJ38" s="34">
        <f>$M$28/'Fixed data'!$C$7</f>
        <v>2.2222222222222223E-5</v>
      </c>
      <c r="AK38" s="34">
        <f>$M$28/'Fixed data'!$C$7</f>
        <v>2.2222222222222223E-5</v>
      </c>
      <c r="AL38" s="34">
        <f>$M$28/'Fixed data'!$C$7</f>
        <v>2.2222222222222223E-5</v>
      </c>
      <c r="AM38" s="34">
        <f>$M$28/'Fixed data'!$C$7</f>
        <v>2.2222222222222223E-5</v>
      </c>
      <c r="AN38" s="34">
        <f>$M$28/'Fixed data'!$C$7</f>
        <v>2.2222222222222223E-5</v>
      </c>
      <c r="AO38" s="34">
        <f>$M$28/'Fixed data'!$C$7</f>
        <v>2.2222222222222223E-5</v>
      </c>
      <c r="AP38" s="34">
        <f>$M$28/'Fixed data'!$C$7</f>
        <v>2.2222222222222223E-5</v>
      </c>
      <c r="AQ38" s="34">
        <f>$M$28/'Fixed data'!$C$7</f>
        <v>2.2222222222222223E-5</v>
      </c>
      <c r="AR38" s="34">
        <f>$M$28/'Fixed data'!$C$7</f>
        <v>2.2222222222222223E-5</v>
      </c>
      <c r="AS38" s="34">
        <f>$M$28/'Fixed data'!$C$7</f>
        <v>2.2222222222222223E-5</v>
      </c>
      <c r="AT38" s="34">
        <f>$M$28/'Fixed data'!$C$7</f>
        <v>2.2222222222222223E-5</v>
      </c>
      <c r="AU38" s="34">
        <f>$M$28/'Fixed data'!$C$7</f>
        <v>2.2222222222222223E-5</v>
      </c>
      <c r="AV38" s="34">
        <f>$M$28/'Fixed data'!$C$7</f>
        <v>2.2222222222222223E-5</v>
      </c>
      <c r="AW38" s="34">
        <f>$M$28/'Fixed data'!$C$7</f>
        <v>2.2222222222222223E-5</v>
      </c>
      <c r="AX38" s="34">
        <f>$M$28/'Fixed data'!$C$7</f>
        <v>2.2222222222222223E-5</v>
      </c>
      <c r="AY38" s="34">
        <f>$M$28/'Fixed data'!$C$7</f>
        <v>2.2222222222222223E-5</v>
      </c>
      <c r="AZ38" s="34">
        <f>$M$28/'Fixed data'!$C$7</f>
        <v>2.2222222222222223E-5</v>
      </c>
      <c r="BA38" s="34">
        <f>$M$28/'Fixed data'!$C$7</f>
        <v>2.2222222222222223E-5</v>
      </c>
      <c r="BB38" s="34">
        <f>$M$28/'Fixed data'!$C$7</f>
        <v>2.2222222222222223E-5</v>
      </c>
      <c r="BC38" s="34">
        <f>$M$28/'Fixed data'!$C$7</f>
        <v>2.2222222222222223E-5</v>
      </c>
      <c r="BD38" s="34">
        <f>$M$28/'Fixed data'!$C$7</f>
        <v>2.2222222222222223E-5</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2.2222222222222223E-5</v>
      </c>
      <c r="P39" s="34">
        <f>$N$28/'Fixed data'!$C$7</f>
        <v>2.2222222222222223E-5</v>
      </c>
      <c r="Q39" s="34">
        <f>$N$28/'Fixed data'!$C$7</f>
        <v>2.2222222222222223E-5</v>
      </c>
      <c r="R39" s="34">
        <f>$N$28/'Fixed data'!$C$7</f>
        <v>2.2222222222222223E-5</v>
      </c>
      <c r="S39" s="34">
        <f>$N$28/'Fixed data'!$C$7</f>
        <v>2.2222222222222223E-5</v>
      </c>
      <c r="T39" s="34">
        <f>$N$28/'Fixed data'!$C$7</f>
        <v>2.2222222222222223E-5</v>
      </c>
      <c r="U39" s="34">
        <f>$N$28/'Fixed data'!$C$7</f>
        <v>2.2222222222222223E-5</v>
      </c>
      <c r="V39" s="34">
        <f>$N$28/'Fixed data'!$C$7</f>
        <v>2.2222222222222223E-5</v>
      </c>
      <c r="W39" s="34">
        <f>$N$28/'Fixed data'!$C$7</f>
        <v>2.2222222222222223E-5</v>
      </c>
      <c r="X39" s="34">
        <f>$N$28/'Fixed data'!$C$7</f>
        <v>2.2222222222222223E-5</v>
      </c>
      <c r="Y39" s="34">
        <f>$N$28/'Fixed data'!$C$7</f>
        <v>2.2222222222222223E-5</v>
      </c>
      <c r="Z39" s="34">
        <f>$N$28/'Fixed data'!$C$7</f>
        <v>2.2222222222222223E-5</v>
      </c>
      <c r="AA39" s="34">
        <f>$N$28/'Fixed data'!$C$7</f>
        <v>2.2222222222222223E-5</v>
      </c>
      <c r="AB39" s="34">
        <f>$N$28/'Fixed data'!$C$7</f>
        <v>2.2222222222222223E-5</v>
      </c>
      <c r="AC39" s="34">
        <f>$N$28/'Fixed data'!$C$7</f>
        <v>2.2222222222222223E-5</v>
      </c>
      <c r="AD39" s="34">
        <f>$N$28/'Fixed data'!$C$7</f>
        <v>2.2222222222222223E-5</v>
      </c>
      <c r="AE39" s="34">
        <f>$N$28/'Fixed data'!$C$7</f>
        <v>2.2222222222222223E-5</v>
      </c>
      <c r="AF39" s="34">
        <f>$N$28/'Fixed data'!$C$7</f>
        <v>2.2222222222222223E-5</v>
      </c>
      <c r="AG39" s="34">
        <f>$N$28/'Fixed data'!$C$7</f>
        <v>2.2222222222222223E-5</v>
      </c>
      <c r="AH39" s="34">
        <f>$N$28/'Fixed data'!$C$7</f>
        <v>2.2222222222222223E-5</v>
      </c>
      <c r="AI39" s="34">
        <f>$N$28/'Fixed data'!$C$7</f>
        <v>2.2222222222222223E-5</v>
      </c>
      <c r="AJ39" s="34">
        <f>$N$28/'Fixed data'!$C$7</f>
        <v>2.2222222222222223E-5</v>
      </c>
      <c r="AK39" s="34">
        <f>$N$28/'Fixed data'!$C$7</f>
        <v>2.2222222222222223E-5</v>
      </c>
      <c r="AL39" s="34">
        <f>$N$28/'Fixed data'!$C$7</f>
        <v>2.2222222222222223E-5</v>
      </c>
      <c r="AM39" s="34">
        <f>$N$28/'Fixed data'!$C$7</f>
        <v>2.2222222222222223E-5</v>
      </c>
      <c r="AN39" s="34">
        <f>$N$28/'Fixed data'!$C$7</f>
        <v>2.2222222222222223E-5</v>
      </c>
      <c r="AO39" s="34">
        <f>$N$28/'Fixed data'!$C$7</f>
        <v>2.2222222222222223E-5</v>
      </c>
      <c r="AP39" s="34">
        <f>$N$28/'Fixed data'!$C$7</f>
        <v>2.2222222222222223E-5</v>
      </c>
      <c r="AQ39" s="34">
        <f>$N$28/'Fixed data'!$C$7</f>
        <v>2.2222222222222223E-5</v>
      </c>
      <c r="AR39" s="34">
        <f>$N$28/'Fixed data'!$C$7</f>
        <v>2.2222222222222223E-5</v>
      </c>
      <c r="AS39" s="34">
        <f>$N$28/'Fixed data'!$C$7</f>
        <v>2.2222222222222223E-5</v>
      </c>
      <c r="AT39" s="34">
        <f>$N$28/'Fixed data'!$C$7</f>
        <v>2.2222222222222223E-5</v>
      </c>
      <c r="AU39" s="34">
        <f>$N$28/'Fixed data'!$C$7</f>
        <v>2.2222222222222223E-5</v>
      </c>
      <c r="AV39" s="34">
        <f>$N$28/'Fixed data'!$C$7</f>
        <v>2.2222222222222223E-5</v>
      </c>
      <c r="AW39" s="34">
        <f>$N$28/'Fixed data'!$C$7</f>
        <v>2.2222222222222223E-5</v>
      </c>
      <c r="AX39" s="34">
        <f>$N$28/'Fixed data'!$C$7</f>
        <v>2.2222222222222223E-5</v>
      </c>
      <c r="AY39" s="34">
        <f>$N$28/'Fixed data'!$C$7</f>
        <v>2.2222222222222223E-5</v>
      </c>
      <c r="AZ39" s="34">
        <f>$N$28/'Fixed data'!$C$7</f>
        <v>2.2222222222222223E-5</v>
      </c>
      <c r="BA39" s="34">
        <f>$N$28/'Fixed data'!$C$7</f>
        <v>2.2222222222222223E-5</v>
      </c>
      <c r="BB39" s="34">
        <f>$N$28/'Fixed data'!$C$7</f>
        <v>2.2222222222222223E-5</v>
      </c>
      <c r="BC39" s="34">
        <f>$N$28/'Fixed data'!$C$7</f>
        <v>2.2222222222222223E-5</v>
      </c>
      <c r="BD39" s="34">
        <f>$N$28/'Fixed data'!$C$7</f>
        <v>2.2222222222222223E-5</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2.2222222222222223E-5</v>
      </c>
      <c r="Q40" s="34">
        <f>$O$28/'Fixed data'!$C$7</f>
        <v>2.2222222222222223E-5</v>
      </c>
      <c r="R40" s="34">
        <f>$O$28/'Fixed data'!$C$7</f>
        <v>2.2222222222222223E-5</v>
      </c>
      <c r="S40" s="34">
        <f>$O$28/'Fixed data'!$C$7</f>
        <v>2.2222222222222223E-5</v>
      </c>
      <c r="T40" s="34">
        <f>$O$28/'Fixed data'!$C$7</f>
        <v>2.2222222222222223E-5</v>
      </c>
      <c r="U40" s="34">
        <f>$O$28/'Fixed data'!$C$7</f>
        <v>2.2222222222222223E-5</v>
      </c>
      <c r="V40" s="34">
        <f>$O$28/'Fixed data'!$C$7</f>
        <v>2.2222222222222223E-5</v>
      </c>
      <c r="W40" s="34">
        <f>$O$28/'Fixed data'!$C$7</f>
        <v>2.2222222222222223E-5</v>
      </c>
      <c r="X40" s="34">
        <f>$O$28/'Fixed data'!$C$7</f>
        <v>2.2222222222222223E-5</v>
      </c>
      <c r="Y40" s="34">
        <f>$O$28/'Fixed data'!$C$7</f>
        <v>2.2222222222222223E-5</v>
      </c>
      <c r="Z40" s="34">
        <f>$O$28/'Fixed data'!$C$7</f>
        <v>2.2222222222222223E-5</v>
      </c>
      <c r="AA40" s="34">
        <f>$O$28/'Fixed data'!$C$7</f>
        <v>2.2222222222222223E-5</v>
      </c>
      <c r="AB40" s="34">
        <f>$O$28/'Fixed data'!$C$7</f>
        <v>2.2222222222222223E-5</v>
      </c>
      <c r="AC40" s="34">
        <f>$O$28/'Fixed data'!$C$7</f>
        <v>2.2222222222222223E-5</v>
      </c>
      <c r="AD40" s="34">
        <f>$O$28/'Fixed data'!$C$7</f>
        <v>2.2222222222222223E-5</v>
      </c>
      <c r="AE40" s="34">
        <f>$O$28/'Fixed data'!$C$7</f>
        <v>2.2222222222222223E-5</v>
      </c>
      <c r="AF40" s="34">
        <f>$O$28/'Fixed data'!$C$7</f>
        <v>2.2222222222222223E-5</v>
      </c>
      <c r="AG40" s="34">
        <f>$O$28/'Fixed data'!$C$7</f>
        <v>2.2222222222222223E-5</v>
      </c>
      <c r="AH40" s="34">
        <f>$O$28/'Fixed data'!$C$7</f>
        <v>2.2222222222222223E-5</v>
      </c>
      <c r="AI40" s="34">
        <f>$O$28/'Fixed data'!$C$7</f>
        <v>2.2222222222222223E-5</v>
      </c>
      <c r="AJ40" s="34">
        <f>$O$28/'Fixed data'!$C$7</f>
        <v>2.2222222222222223E-5</v>
      </c>
      <c r="AK40" s="34">
        <f>$O$28/'Fixed data'!$C$7</f>
        <v>2.2222222222222223E-5</v>
      </c>
      <c r="AL40" s="34">
        <f>$O$28/'Fixed data'!$C$7</f>
        <v>2.2222222222222223E-5</v>
      </c>
      <c r="AM40" s="34">
        <f>$O$28/'Fixed data'!$C$7</f>
        <v>2.2222222222222223E-5</v>
      </c>
      <c r="AN40" s="34">
        <f>$O$28/'Fixed data'!$C$7</f>
        <v>2.2222222222222223E-5</v>
      </c>
      <c r="AO40" s="34">
        <f>$O$28/'Fixed data'!$C$7</f>
        <v>2.2222222222222223E-5</v>
      </c>
      <c r="AP40" s="34">
        <f>$O$28/'Fixed data'!$C$7</f>
        <v>2.2222222222222223E-5</v>
      </c>
      <c r="AQ40" s="34">
        <f>$O$28/'Fixed data'!$C$7</f>
        <v>2.2222222222222223E-5</v>
      </c>
      <c r="AR40" s="34">
        <f>$O$28/'Fixed data'!$C$7</f>
        <v>2.2222222222222223E-5</v>
      </c>
      <c r="AS40" s="34">
        <f>$O$28/'Fixed data'!$C$7</f>
        <v>2.2222222222222223E-5</v>
      </c>
      <c r="AT40" s="34">
        <f>$O$28/'Fixed data'!$C$7</f>
        <v>2.2222222222222223E-5</v>
      </c>
      <c r="AU40" s="34">
        <f>$O$28/'Fixed data'!$C$7</f>
        <v>2.2222222222222223E-5</v>
      </c>
      <c r="AV40" s="34">
        <f>$O$28/'Fixed data'!$C$7</f>
        <v>2.2222222222222223E-5</v>
      </c>
      <c r="AW40" s="34">
        <f>$O$28/'Fixed data'!$C$7</f>
        <v>2.2222222222222223E-5</v>
      </c>
      <c r="AX40" s="34">
        <f>$O$28/'Fixed data'!$C$7</f>
        <v>2.2222222222222223E-5</v>
      </c>
      <c r="AY40" s="34">
        <f>$O$28/'Fixed data'!$C$7</f>
        <v>2.2222222222222223E-5</v>
      </c>
      <c r="AZ40" s="34">
        <f>$O$28/'Fixed data'!$C$7</f>
        <v>2.2222222222222223E-5</v>
      </c>
      <c r="BA40" s="34">
        <f>$O$28/'Fixed data'!$C$7</f>
        <v>2.2222222222222223E-5</v>
      </c>
      <c r="BB40" s="34">
        <f>$O$28/'Fixed data'!$C$7</f>
        <v>2.2222222222222223E-5</v>
      </c>
      <c r="BC40" s="34">
        <f>$O$28/'Fixed data'!$C$7</f>
        <v>2.2222222222222223E-5</v>
      </c>
      <c r="BD40" s="34">
        <f>$O$28/'Fixed data'!$C$7</f>
        <v>2.2222222222222223E-5</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2.2222222222222223E-5</v>
      </c>
      <c r="R41" s="34">
        <f>$P$28/'Fixed data'!$C$7</f>
        <v>2.2222222222222223E-5</v>
      </c>
      <c r="S41" s="34">
        <f>$P$28/'Fixed data'!$C$7</f>
        <v>2.2222222222222223E-5</v>
      </c>
      <c r="T41" s="34">
        <f>$P$28/'Fixed data'!$C$7</f>
        <v>2.2222222222222223E-5</v>
      </c>
      <c r="U41" s="34">
        <f>$P$28/'Fixed data'!$C$7</f>
        <v>2.2222222222222223E-5</v>
      </c>
      <c r="V41" s="34">
        <f>$P$28/'Fixed data'!$C$7</f>
        <v>2.2222222222222223E-5</v>
      </c>
      <c r="W41" s="34">
        <f>$P$28/'Fixed data'!$C$7</f>
        <v>2.2222222222222223E-5</v>
      </c>
      <c r="X41" s="34">
        <f>$P$28/'Fixed data'!$C$7</f>
        <v>2.2222222222222223E-5</v>
      </c>
      <c r="Y41" s="34">
        <f>$P$28/'Fixed data'!$C$7</f>
        <v>2.2222222222222223E-5</v>
      </c>
      <c r="Z41" s="34">
        <f>$P$28/'Fixed data'!$C$7</f>
        <v>2.2222222222222223E-5</v>
      </c>
      <c r="AA41" s="34">
        <f>$P$28/'Fixed data'!$C$7</f>
        <v>2.2222222222222223E-5</v>
      </c>
      <c r="AB41" s="34">
        <f>$P$28/'Fixed data'!$C$7</f>
        <v>2.2222222222222223E-5</v>
      </c>
      <c r="AC41" s="34">
        <f>$P$28/'Fixed data'!$C$7</f>
        <v>2.2222222222222223E-5</v>
      </c>
      <c r="AD41" s="34">
        <f>$P$28/'Fixed data'!$C$7</f>
        <v>2.2222222222222223E-5</v>
      </c>
      <c r="AE41" s="34">
        <f>$P$28/'Fixed data'!$C$7</f>
        <v>2.2222222222222223E-5</v>
      </c>
      <c r="AF41" s="34">
        <f>$P$28/'Fixed data'!$C$7</f>
        <v>2.2222222222222223E-5</v>
      </c>
      <c r="AG41" s="34">
        <f>$P$28/'Fixed data'!$C$7</f>
        <v>2.2222222222222223E-5</v>
      </c>
      <c r="AH41" s="34">
        <f>$P$28/'Fixed data'!$C$7</f>
        <v>2.2222222222222223E-5</v>
      </c>
      <c r="AI41" s="34">
        <f>$P$28/'Fixed data'!$C$7</f>
        <v>2.2222222222222223E-5</v>
      </c>
      <c r="AJ41" s="34">
        <f>$P$28/'Fixed data'!$C$7</f>
        <v>2.2222222222222223E-5</v>
      </c>
      <c r="AK41" s="34">
        <f>$P$28/'Fixed data'!$C$7</f>
        <v>2.2222222222222223E-5</v>
      </c>
      <c r="AL41" s="34">
        <f>$P$28/'Fixed data'!$C$7</f>
        <v>2.2222222222222223E-5</v>
      </c>
      <c r="AM41" s="34">
        <f>$P$28/'Fixed data'!$C$7</f>
        <v>2.2222222222222223E-5</v>
      </c>
      <c r="AN41" s="34">
        <f>$P$28/'Fixed data'!$C$7</f>
        <v>2.2222222222222223E-5</v>
      </c>
      <c r="AO41" s="34">
        <f>$P$28/'Fixed data'!$C$7</f>
        <v>2.2222222222222223E-5</v>
      </c>
      <c r="AP41" s="34">
        <f>$P$28/'Fixed data'!$C$7</f>
        <v>2.2222222222222223E-5</v>
      </c>
      <c r="AQ41" s="34">
        <f>$P$28/'Fixed data'!$C$7</f>
        <v>2.2222222222222223E-5</v>
      </c>
      <c r="AR41" s="34">
        <f>$P$28/'Fixed data'!$C$7</f>
        <v>2.2222222222222223E-5</v>
      </c>
      <c r="AS41" s="34">
        <f>$P$28/'Fixed data'!$C$7</f>
        <v>2.2222222222222223E-5</v>
      </c>
      <c r="AT41" s="34">
        <f>$P$28/'Fixed data'!$C$7</f>
        <v>2.2222222222222223E-5</v>
      </c>
      <c r="AU41" s="34">
        <f>$P$28/'Fixed data'!$C$7</f>
        <v>2.2222222222222223E-5</v>
      </c>
      <c r="AV41" s="34">
        <f>$P$28/'Fixed data'!$C$7</f>
        <v>2.2222222222222223E-5</v>
      </c>
      <c r="AW41" s="34">
        <f>$P$28/'Fixed data'!$C$7</f>
        <v>2.2222222222222223E-5</v>
      </c>
      <c r="AX41" s="34">
        <f>$P$28/'Fixed data'!$C$7</f>
        <v>2.2222222222222223E-5</v>
      </c>
      <c r="AY41" s="34">
        <f>$P$28/'Fixed data'!$C$7</f>
        <v>2.2222222222222223E-5</v>
      </c>
      <c r="AZ41" s="34">
        <f>$P$28/'Fixed data'!$C$7</f>
        <v>2.2222222222222223E-5</v>
      </c>
      <c r="BA41" s="34">
        <f>$P$28/'Fixed data'!$C$7</f>
        <v>2.2222222222222223E-5</v>
      </c>
      <c r="BB41" s="34">
        <f>$P$28/'Fixed data'!$C$7</f>
        <v>2.2222222222222223E-5</v>
      </c>
      <c r="BC41" s="34">
        <f>$P$28/'Fixed data'!$C$7</f>
        <v>2.2222222222222223E-5</v>
      </c>
      <c r="BD41" s="34">
        <f>$P$28/'Fixed data'!$C$7</f>
        <v>2.2222222222222223E-5</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2.2222222222222223E-5</v>
      </c>
      <c r="S42" s="34">
        <f>$Q$28/'Fixed data'!$C$7</f>
        <v>2.2222222222222223E-5</v>
      </c>
      <c r="T42" s="34">
        <f>$Q$28/'Fixed data'!$C$7</f>
        <v>2.2222222222222223E-5</v>
      </c>
      <c r="U42" s="34">
        <f>$Q$28/'Fixed data'!$C$7</f>
        <v>2.2222222222222223E-5</v>
      </c>
      <c r="V42" s="34">
        <f>$Q$28/'Fixed data'!$C$7</f>
        <v>2.2222222222222223E-5</v>
      </c>
      <c r="W42" s="34">
        <f>$Q$28/'Fixed data'!$C$7</f>
        <v>2.2222222222222223E-5</v>
      </c>
      <c r="X42" s="34">
        <f>$Q$28/'Fixed data'!$C$7</f>
        <v>2.2222222222222223E-5</v>
      </c>
      <c r="Y42" s="34">
        <f>$Q$28/'Fixed data'!$C$7</f>
        <v>2.2222222222222223E-5</v>
      </c>
      <c r="Z42" s="34">
        <f>$Q$28/'Fixed data'!$C$7</f>
        <v>2.2222222222222223E-5</v>
      </c>
      <c r="AA42" s="34">
        <f>$Q$28/'Fixed data'!$C$7</f>
        <v>2.2222222222222223E-5</v>
      </c>
      <c r="AB42" s="34">
        <f>$Q$28/'Fixed data'!$C$7</f>
        <v>2.2222222222222223E-5</v>
      </c>
      <c r="AC42" s="34">
        <f>$Q$28/'Fixed data'!$C$7</f>
        <v>2.2222222222222223E-5</v>
      </c>
      <c r="AD42" s="34">
        <f>$Q$28/'Fixed data'!$C$7</f>
        <v>2.2222222222222223E-5</v>
      </c>
      <c r="AE42" s="34">
        <f>$Q$28/'Fixed data'!$C$7</f>
        <v>2.2222222222222223E-5</v>
      </c>
      <c r="AF42" s="34">
        <f>$Q$28/'Fixed data'!$C$7</f>
        <v>2.2222222222222223E-5</v>
      </c>
      <c r="AG42" s="34">
        <f>$Q$28/'Fixed data'!$C$7</f>
        <v>2.2222222222222223E-5</v>
      </c>
      <c r="AH42" s="34">
        <f>$Q$28/'Fixed data'!$C$7</f>
        <v>2.2222222222222223E-5</v>
      </c>
      <c r="AI42" s="34">
        <f>$Q$28/'Fixed data'!$C$7</f>
        <v>2.2222222222222223E-5</v>
      </c>
      <c r="AJ42" s="34">
        <f>$Q$28/'Fixed data'!$C$7</f>
        <v>2.2222222222222223E-5</v>
      </c>
      <c r="AK42" s="34">
        <f>$Q$28/'Fixed data'!$C$7</f>
        <v>2.2222222222222223E-5</v>
      </c>
      <c r="AL42" s="34">
        <f>$Q$28/'Fixed data'!$C$7</f>
        <v>2.2222222222222223E-5</v>
      </c>
      <c r="AM42" s="34">
        <f>$Q$28/'Fixed data'!$C$7</f>
        <v>2.2222222222222223E-5</v>
      </c>
      <c r="AN42" s="34">
        <f>$Q$28/'Fixed data'!$C$7</f>
        <v>2.2222222222222223E-5</v>
      </c>
      <c r="AO42" s="34">
        <f>$Q$28/'Fixed data'!$C$7</f>
        <v>2.2222222222222223E-5</v>
      </c>
      <c r="AP42" s="34">
        <f>$Q$28/'Fixed data'!$C$7</f>
        <v>2.2222222222222223E-5</v>
      </c>
      <c r="AQ42" s="34">
        <f>$Q$28/'Fixed data'!$C$7</f>
        <v>2.2222222222222223E-5</v>
      </c>
      <c r="AR42" s="34">
        <f>$Q$28/'Fixed data'!$C$7</f>
        <v>2.2222222222222223E-5</v>
      </c>
      <c r="AS42" s="34">
        <f>$Q$28/'Fixed data'!$C$7</f>
        <v>2.2222222222222223E-5</v>
      </c>
      <c r="AT42" s="34">
        <f>$Q$28/'Fixed data'!$C$7</f>
        <v>2.2222222222222223E-5</v>
      </c>
      <c r="AU42" s="34">
        <f>$Q$28/'Fixed data'!$C$7</f>
        <v>2.2222222222222223E-5</v>
      </c>
      <c r="AV42" s="34">
        <f>$Q$28/'Fixed data'!$C$7</f>
        <v>2.2222222222222223E-5</v>
      </c>
      <c r="AW42" s="34">
        <f>$Q$28/'Fixed data'!$C$7</f>
        <v>2.2222222222222223E-5</v>
      </c>
      <c r="AX42" s="34">
        <f>$Q$28/'Fixed data'!$C$7</f>
        <v>2.2222222222222223E-5</v>
      </c>
      <c r="AY42" s="34">
        <f>$Q$28/'Fixed data'!$C$7</f>
        <v>2.2222222222222223E-5</v>
      </c>
      <c r="AZ42" s="34">
        <f>$Q$28/'Fixed data'!$C$7</f>
        <v>2.2222222222222223E-5</v>
      </c>
      <c r="BA42" s="34">
        <f>$Q$28/'Fixed data'!$C$7</f>
        <v>2.2222222222222223E-5</v>
      </c>
      <c r="BB42" s="34">
        <f>$Q$28/'Fixed data'!$C$7</f>
        <v>2.2222222222222223E-5</v>
      </c>
      <c r="BC42" s="34">
        <f>$Q$28/'Fixed data'!$C$7</f>
        <v>2.2222222222222223E-5</v>
      </c>
      <c r="BD42" s="34">
        <f>$Q$28/'Fixed data'!$C$7</f>
        <v>2.2222222222222223E-5</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2.2222222222222223E-5</v>
      </c>
      <c r="T43" s="34">
        <f>$R$28/'Fixed data'!$C$7</f>
        <v>2.2222222222222223E-5</v>
      </c>
      <c r="U43" s="34">
        <f>$R$28/'Fixed data'!$C$7</f>
        <v>2.2222222222222223E-5</v>
      </c>
      <c r="V43" s="34">
        <f>$R$28/'Fixed data'!$C$7</f>
        <v>2.2222222222222223E-5</v>
      </c>
      <c r="W43" s="34">
        <f>$R$28/'Fixed data'!$C$7</f>
        <v>2.2222222222222223E-5</v>
      </c>
      <c r="X43" s="34">
        <f>$R$28/'Fixed data'!$C$7</f>
        <v>2.2222222222222223E-5</v>
      </c>
      <c r="Y43" s="34">
        <f>$R$28/'Fixed data'!$C$7</f>
        <v>2.2222222222222223E-5</v>
      </c>
      <c r="Z43" s="34">
        <f>$R$28/'Fixed data'!$C$7</f>
        <v>2.2222222222222223E-5</v>
      </c>
      <c r="AA43" s="34">
        <f>$R$28/'Fixed data'!$C$7</f>
        <v>2.2222222222222223E-5</v>
      </c>
      <c r="AB43" s="34">
        <f>$R$28/'Fixed data'!$C$7</f>
        <v>2.2222222222222223E-5</v>
      </c>
      <c r="AC43" s="34">
        <f>$R$28/'Fixed data'!$C$7</f>
        <v>2.2222222222222223E-5</v>
      </c>
      <c r="AD43" s="34">
        <f>$R$28/'Fixed data'!$C$7</f>
        <v>2.2222222222222223E-5</v>
      </c>
      <c r="AE43" s="34">
        <f>$R$28/'Fixed data'!$C$7</f>
        <v>2.2222222222222223E-5</v>
      </c>
      <c r="AF43" s="34">
        <f>$R$28/'Fixed data'!$C$7</f>
        <v>2.2222222222222223E-5</v>
      </c>
      <c r="AG43" s="34">
        <f>$R$28/'Fixed data'!$C$7</f>
        <v>2.2222222222222223E-5</v>
      </c>
      <c r="AH43" s="34">
        <f>$R$28/'Fixed data'!$C$7</f>
        <v>2.2222222222222223E-5</v>
      </c>
      <c r="AI43" s="34">
        <f>$R$28/'Fixed data'!$C$7</f>
        <v>2.2222222222222223E-5</v>
      </c>
      <c r="AJ43" s="34">
        <f>$R$28/'Fixed data'!$C$7</f>
        <v>2.2222222222222223E-5</v>
      </c>
      <c r="AK43" s="34">
        <f>$R$28/'Fixed data'!$C$7</f>
        <v>2.2222222222222223E-5</v>
      </c>
      <c r="AL43" s="34">
        <f>$R$28/'Fixed data'!$C$7</f>
        <v>2.2222222222222223E-5</v>
      </c>
      <c r="AM43" s="34">
        <f>$R$28/'Fixed data'!$C$7</f>
        <v>2.2222222222222223E-5</v>
      </c>
      <c r="AN43" s="34">
        <f>$R$28/'Fixed data'!$C$7</f>
        <v>2.2222222222222223E-5</v>
      </c>
      <c r="AO43" s="34">
        <f>$R$28/'Fixed data'!$C$7</f>
        <v>2.2222222222222223E-5</v>
      </c>
      <c r="AP43" s="34">
        <f>$R$28/'Fixed data'!$C$7</f>
        <v>2.2222222222222223E-5</v>
      </c>
      <c r="AQ43" s="34">
        <f>$R$28/'Fixed data'!$C$7</f>
        <v>2.2222222222222223E-5</v>
      </c>
      <c r="AR43" s="34">
        <f>$R$28/'Fixed data'!$C$7</f>
        <v>2.2222222222222223E-5</v>
      </c>
      <c r="AS43" s="34">
        <f>$R$28/'Fixed data'!$C$7</f>
        <v>2.2222222222222223E-5</v>
      </c>
      <c r="AT43" s="34">
        <f>$R$28/'Fixed data'!$C$7</f>
        <v>2.2222222222222223E-5</v>
      </c>
      <c r="AU43" s="34">
        <f>$R$28/'Fixed data'!$C$7</f>
        <v>2.2222222222222223E-5</v>
      </c>
      <c r="AV43" s="34">
        <f>$R$28/'Fixed data'!$C$7</f>
        <v>2.2222222222222223E-5</v>
      </c>
      <c r="AW43" s="34">
        <f>$R$28/'Fixed data'!$C$7</f>
        <v>2.2222222222222223E-5</v>
      </c>
      <c r="AX43" s="34">
        <f>$R$28/'Fixed data'!$C$7</f>
        <v>2.2222222222222223E-5</v>
      </c>
      <c r="AY43" s="34">
        <f>$R$28/'Fixed data'!$C$7</f>
        <v>2.2222222222222223E-5</v>
      </c>
      <c r="AZ43" s="34">
        <f>$R$28/'Fixed data'!$C$7</f>
        <v>2.2222222222222223E-5</v>
      </c>
      <c r="BA43" s="34">
        <f>$R$28/'Fixed data'!$C$7</f>
        <v>2.2222222222222223E-5</v>
      </c>
      <c r="BB43" s="34">
        <f>$R$28/'Fixed data'!$C$7</f>
        <v>2.2222222222222223E-5</v>
      </c>
      <c r="BC43" s="34">
        <f>$R$28/'Fixed data'!$C$7</f>
        <v>2.2222222222222223E-5</v>
      </c>
      <c r="BD43" s="34">
        <f>$R$28/'Fixed data'!$C$7</f>
        <v>2.2222222222222223E-5</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2.2222222222222223E-5</v>
      </c>
      <c r="U44" s="34">
        <f>$S$28/'Fixed data'!$C$7</f>
        <v>2.2222222222222223E-5</v>
      </c>
      <c r="V44" s="34">
        <f>$S$28/'Fixed data'!$C$7</f>
        <v>2.2222222222222223E-5</v>
      </c>
      <c r="W44" s="34">
        <f>$S$28/'Fixed data'!$C$7</f>
        <v>2.2222222222222223E-5</v>
      </c>
      <c r="X44" s="34">
        <f>$S$28/'Fixed data'!$C$7</f>
        <v>2.2222222222222223E-5</v>
      </c>
      <c r="Y44" s="34">
        <f>$S$28/'Fixed data'!$C$7</f>
        <v>2.2222222222222223E-5</v>
      </c>
      <c r="Z44" s="34">
        <f>$S$28/'Fixed data'!$C$7</f>
        <v>2.2222222222222223E-5</v>
      </c>
      <c r="AA44" s="34">
        <f>$S$28/'Fixed data'!$C$7</f>
        <v>2.2222222222222223E-5</v>
      </c>
      <c r="AB44" s="34">
        <f>$S$28/'Fixed data'!$C$7</f>
        <v>2.2222222222222223E-5</v>
      </c>
      <c r="AC44" s="34">
        <f>$S$28/'Fixed data'!$C$7</f>
        <v>2.2222222222222223E-5</v>
      </c>
      <c r="AD44" s="34">
        <f>$S$28/'Fixed data'!$C$7</f>
        <v>2.2222222222222223E-5</v>
      </c>
      <c r="AE44" s="34">
        <f>$S$28/'Fixed data'!$C$7</f>
        <v>2.2222222222222223E-5</v>
      </c>
      <c r="AF44" s="34">
        <f>$S$28/'Fixed data'!$C$7</f>
        <v>2.2222222222222223E-5</v>
      </c>
      <c r="AG44" s="34">
        <f>$S$28/'Fixed data'!$C$7</f>
        <v>2.2222222222222223E-5</v>
      </c>
      <c r="AH44" s="34">
        <f>$S$28/'Fixed data'!$C$7</f>
        <v>2.2222222222222223E-5</v>
      </c>
      <c r="AI44" s="34">
        <f>$S$28/'Fixed data'!$C$7</f>
        <v>2.2222222222222223E-5</v>
      </c>
      <c r="AJ44" s="34">
        <f>$S$28/'Fixed data'!$C$7</f>
        <v>2.2222222222222223E-5</v>
      </c>
      <c r="AK44" s="34">
        <f>$S$28/'Fixed data'!$C$7</f>
        <v>2.2222222222222223E-5</v>
      </c>
      <c r="AL44" s="34">
        <f>$S$28/'Fixed data'!$C$7</f>
        <v>2.2222222222222223E-5</v>
      </c>
      <c r="AM44" s="34">
        <f>$S$28/'Fixed data'!$C$7</f>
        <v>2.2222222222222223E-5</v>
      </c>
      <c r="AN44" s="34">
        <f>$S$28/'Fixed data'!$C$7</f>
        <v>2.2222222222222223E-5</v>
      </c>
      <c r="AO44" s="34">
        <f>$S$28/'Fixed data'!$C$7</f>
        <v>2.2222222222222223E-5</v>
      </c>
      <c r="AP44" s="34">
        <f>$S$28/'Fixed data'!$C$7</f>
        <v>2.2222222222222223E-5</v>
      </c>
      <c r="AQ44" s="34">
        <f>$S$28/'Fixed data'!$C$7</f>
        <v>2.2222222222222223E-5</v>
      </c>
      <c r="AR44" s="34">
        <f>$S$28/'Fixed data'!$C$7</f>
        <v>2.2222222222222223E-5</v>
      </c>
      <c r="AS44" s="34">
        <f>$S$28/'Fixed data'!$C$7</f>
        <v>2.2222222222222223E-5</v>
      </c>
      <c r="AT44" s="34">
        <f>$S$28/'Fixed data'!$C$7</f>
        <v>2.2222222222222223E-5</v>
      </c>
      <c r="AU44" s="34">
        <f>$S$28/'Fixed data'!$C$7</f>
        <v>2.2222222222222223E-5</v>
      </c>
      <c r="AV44" s="34">
        <f>$S$28/'Fixed data'!$C$7</f>
        <v>2.2222222222222223E-5</v>
      </c>
      <c r="AW44" s="34">
        <f>$S$28/'Fixed data'!$C$7</f>
        <v>2.2222222222222223E-5</v>
      </c>
      <c r="AX44" s="34">
        <f>$S$28/'Fixed data'!$C$7</f>
        <v>2.2222222222222223E-5</v>
      </c>
      <c r="AY44" s="34">
        <f>$S$28/'Fixed data'!$C$7</f>
        <v>2.2222222222222223E-5</v>
      </c>
      <c r="AZ44" s="34">
        <f>$S$28/'Fixed data'!$C$7</f>
        <v>2.2222222222222223E-5</v>
      </c>
      <c r="BA44" s="34">
        <f>$S$28/'Fixed data'!$C$7</f>
        <v>2.2222222222222223E-5</v>
      </c>
      <c r="BB44" s="34">
        <f>$S$28/'Fixed data'!$C$7</f>
        <v>2.2222222222222223E-5</v>
      </c>
      <c r="BC44" s="34">
        <f>$S$28/'Fixed data'!$C$7</f>
        <v>2.2222222222222223E-5</v>
      </c>
      <c r="BD44" s="34">
        <f>$S$28/'Fixed data'!$C$7</f>
        <v>2.2222222222222223E-5</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2.2222222222222223E-5</v>
      </c>
      <c r="V45" s="34">
        <f>$T$28/'Fixed data'!$C$7</f>
        <v>2.2222222222222223E-5</v>
      </c>
      <c r="W45" s="34">
        <f>$T$28/'Fixed data'!$C$7</f>
        <v>2.2222222222222223E-5</v>
      </c>
      <c r="X45" s="34">
        <f>$T$28/'Fixed data'!$C$7</f>
        <v>2.2222222222222223E-5</v>
      </c>
      <c r="Y45" s="34">
        <f>$T$28/'Fixed data'!$C$7</f>
        <v>2.2222222222222223E-5</v>
      </c>
      <c r="Z45" s="34">
        <f>$T$28/'Fixed data'!$C$7</f>
        <v>2.2222222222222223E-5</v>
      </c>
      <c r="AA45" s="34">
        <f>$T$28/'Fixed data'!$C$7</f>
        <v>2.2222222222222223E-5</v>
      </c>
      <c r="AB45" s="34">
        <f>$T$28/'Fixed data'!$C$7</f>
        <v>2.2222222222222223E-5</v>
      </c>
      <c r="AC45" s="34">
        <f>$T$28/'Fixed data'!$C$7</f>
        <v>2.2222222222222223E-5</v>
      </c>
      <c r="AD45" s="34">
        <f>$T$28/'Fixed data'!$C$7</f>
        <v>2.2222222222222223E-5</v>
      </c>
      <c r="AE45" s="34">
        <f>$T$28/'Fixed data'!$C$7</f>
        <v>2.2222222222222223E-5</v>
      </c>
      <c r="AF45" s="34">
        <f>$T$28/'Fixed data'!$C$7</f>
        <v>2.2222222222222223E-5</v>
      </c>
      <c r="AG45" s="34">
        <f>$T$28/'Fixed data'!$C$7</f>
        <v>2.2222222222222223E-5</v>
      </c>
      <c r="AH45" s="34">
        <f>$T$28/'Fixed data'!$C$7</f>
        <v>2.2222222222222223E-5</v>
      </c>
      <c r="AI45" s="34">
        <f>$T$28/'Fixed data'!$C$7</f>
        <v>2.2222222222222223E-5</v>
      </c>
      <c r="AJ45" s="34">
        <f>$T$28/'Fixed data'!$C$7</f>
        <v>2.2222222222222223E-5</v>
      </c>
      <c r="AK45" s="34">
        <f>$T$28/'Fixed data'!$C$7</f>
        <v>2.2222222222222223E-5</v>
      </c>
      <c r="AL45" s="34">
        <f>$T$28/'Fixed data'!$C$7</f>
        <v>2.2222222222222223E-5</v>
      </c>
      <c r="AM45" s="34">
        <f>$T$28/'Fixed data'!$C$7</f>
        <v>2.2222222222222223E-5</v>
      </c>
      <c r="AN45" s="34">
        <f>$T$28/'Fixed data'!$C$7</f>
        <v>2.2222222222222223E-5</v>
      </c>
      <c r="AO45" s="34">
        <f>$T$28/'Fixed data'!$C$7</f>
        <v>2.2222222222222223E-5</v>
      </c>
      <c r="AP45" s="34">
        <f>$T$28/'Fixed data'!$C$7</f>
        <v>2.2222222222222223E-5</v>
      </c>
      <c r="AQ45" s="34">
        <f>$T$28/'Fixed data'!$C$7</f>
        <v>2.2222222222222223E-5</v>
      </c>
      <c r="AR45" s="34">
        <f>$T$28/'Fixed data'!$C$7</f>
        <v>2.2222222222222223E-5</v>
      </c>
      <c r="AS45" s="34">
        <f>$T$28/'Fixed data'!$C$7</f>
        <v>2.2222222222222223E-5</v>
      </c>
      <c r="AT45" s="34">
        <f>$T$28/'Fixed data'!$C$7</f>
        <v>2.2222222222222223E-5</v>
      </c>
      <c r="AU45" s="34">
        <f>$T$28/'Fixed data'!$C$7</f>
        <v>2.2222222222222223E-5</v>
      </c>
      <c r="AV45" s="34">
        <f>$T$28/'Fixed data'!$C$7</f>
        <v>2.2222222222222223E-5</v>
      </c>
      <c r="AW45" s="34">
        <f>$T$28/'Fixed data'!$C$7</f>
        <v>2.2222222222222223E-5</v>
      </c>
      <c r="AX45" s="34">
        <f>$T$28/'Fixed data'!$C$7</f>
        <v>2.2222222222222223E-5</v>
      </c>
      <c r="AY45" s="34">
        <f>$T$28/'Fixed data'!$C$7</f>
        <v>2.2222222222222223E-5</v>
      </c>
      <c r="AZ45" s="34">
        <f>$T$28/'Fixed data'!$C$7</f>
        <v>2.2222222222222223E-5</v>
      </c>
      <c r="BA45" s="34">
        <f>$T$28/'Fixed data'!$C$7</f>
        <v>2.2222222222222223E-5</v>
      </c>
      <c r="BB45" s="34">
        <f>$T$28/'Fixed data'!$C$7</f>
        <v>2.2222222222222223E-5</v>
      </c>
      <c r="BC45" s="34">
        <f>$T$28/'Fixed data'!$C$7</f>
        <v>2.2222222222222223E-5</v>
      </c>
      <c r="BD45" s="34">
        <f>$T$28/'Fixed data'!$C$7</f>
        <v>2.2222222222222223E-5</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2.2222222222222223E-5</v>
      </c>
      <c r="W46" s="34">
        <f>$U$28/'Fixed data'!$C$7</f>
        <v>2.2222222222222223E-5</v>
      </c>
      <c r="X46" s="34">
        <f>$U$28/'Fixed data'!$C$7</f>
        <v>2.2222222222222223E-5</v>
      </c>
      <c r="Y46" s="34">
        <f>$U$28/'Fixed data'!$C$7</f>
        <v>2.2222222222222223E-5</v>
      </c>
      <c r="Z46" s="34">
        <f>$U$28/'Fixed data'!$C$7</f>
        <v>2.2222222222222223E-5</v>
      </c>
      <c r="AA46" s="34">
        <f>$U$28/'Fixed data'!$C$7</f>
        <v>2.2222222222222223E-5</v>
      </c>
      <c r="AB46" s="34">
        <f>$U$28/'Fixed data'!$C$7</f>
        <v>2.2222222222222223E-5</v>
      </c>
      <c r="AC46" s="34">
        <f>$U$28/'Fixed data'!$C$7</f>
        <v>2.2222222222222223E-5</v>
      </c>
      <c r="AD46" s="34">
        <f>$U$28/'Fixed data'!$C$7</f>
        <v>2.2222222222222223E-5</v>
      </c>
      <c r="AE46" s="34">
        <f>$U$28/'Fixed data'!$C$7</f>
        <v>2.2222222222222223E-5</v>
      </c>
      <c r="AF46" s="34">
        <f>$U$28/'Fixed data'!$C$7</f>
        <v>2.2222222222222223E-5</v>
      </c>
      <c r="AG46" s="34">
        <f>$U$28/'Fixed data'!$C$7</f>
        <v>2.2222222222222223E-5</v>
      </c>
      <c r="AH46" s="34">
        <f>$U$28/'Fixed data'!$C$7</f>
        <v>2.2222222222222223E-5</v>
      </c>
      <c r="AI46" s="34">
        <f>$U$28/'Fixed data'!$C$7</f>
        <v>2.2222222222222223E-5</v>
      </c>
      <c r="AJ46" s="34">
        <f>$U$28/'Fixed data'!$C$7</f>
        <v>2.2222222222222223E-5</v>
      </c>
      <c r="AK46" s="34">
        <f>$U$28/'Fixed data'!$C$7</f>
        <v>2.2222222222222223E-5</v>
      </c>
      <c r="AL46" s="34">
        <f>$U$28/'Fixed data'!$C$7</f>
        <v>2.2222222222222223E-5</v>
      </c>
      <c r="AM46" s="34">
        <f>$U$28/'Fixed data'!$C$7</f>
        <v>2.2222222222222223E-5</v>
      </c>
      <c r="AN46" s="34">
        <f>$U$28/'Fixed data'!$C$7</f>
        <v>2.2222222222222223E-5</v>
      </c>
      <c r="AO46" s="34">
        <f>$U$28/'Fixed data'!$C$7</f>
        <v>2.2222222222222223E-5</v>
      </c>
      <c r="AP46" s="34">
        <f>$U$28/'Fixed data'!$C$7</f>
        <v>2.2222222222222223E-5</v>
      </c>
      <c r="AQ46" s="34">
        <f>$U$28/'Fixed data'!$C$7</f>
        <v>2.2222222222222223E-5</v>
      </c>
      <c r="AR46" s="34">
        <f>$U$28/'Fixed data'!$C$7</f>
        <v>2.2222222222222223E-5</v>
      </c>
      <c r="AS46" s="34">
        <f>$U$28/'Fixed data'!$C$7</f>
        <v>2.2222222222222223E-5</v>
      </c>
      <c r="AT46" s="34">
        <f>$U$28/'Fixed data'!$C$7</f>
        <v>2.2222222222222223E-5</v>
      </c>
      <c r="AU46" s="34">
        <f>$U$28/'Fixed data'!$C$7</f>
        <v>2.2222222222222223E-5</v>
      </c>
      <c r="AV46" s="34">
        <f>$U$28/'Fixed data'!$C$7</f>
        <v>2.2222222222222223E-5</v>
      </c>
      <c r="AW46" s="34">
        <f>$U$28/'Fixed data'!$C$7</f>
        <v>2.2222222222222223E-5</v>
      </c>
      <c r="AX46" s="34">
        <f>$U$28/'Fixed data'!$C$7</f>
        <v>2.2222222222222223E-5</v>
      </c>
      <c r="AY46" s="34">
        <f>$U$28/'Fixed data'!$C$7</f>
        <v>2.2222222222222223E-5</v>
      </c>
      <c r="AZ46" s="34">
        <f>$U$28/'Fixed data'!$C$7</f>
        <v>2.2222222222222223E-5</v>
      </c>
      <c r="BA46" s="34">
        <f>$U$28/'Fixed data'!$C$7</f>
        <v>2.2222222222222223E-5</v>
      </c>
      <c r="BB46" s="34">
        <f>$U$28/'Fixed data'!$C$7</f>
        <v>2.2222222222222223E-5</v>
      </c>
      <c r="BC46" s="34">
        <f>$U$28/'Fixed data'!$C$7</f>
        <v>2.2222222222222223E-5</v>
      </c>
      <c r="BD46" s="34">
        <f>$U$28/'Fixed data'!$C$7</f>
        <v>2.2222222222222223E-5</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2.2222222222222223E-5</v>
      </c>
      <c r="X47" s="34">
        <f>$V$28/'Fixed data'!$C$7</f>
        <v>2.2222222222222223E-5</v>
      </c>
      <c r="Y47" s="34">
        <f>$V$28/'Fixed data'!$C$7</f>
        <v>2.2222222222222223E-5</v>
      </c>
      <c r="Z47" s="34">
        <f>$V$28/'Fixed data'!$C$7</f>
        <v>2.2222222222222223E-5</v>
      </c>
      <c r="AA47" s="34">
        <f>$V$28/'Fixed data'!$C$7</f>
        <v>2.2222222222222223E-5</v>
      </c>
      <c r="AB47" s="34">
        <f>$V$28/'Fixed data'!$C$7</f>
        <v>2.2222222222222223E-5</v>
      </c>
      <c r="AC47" s="34">
        <f>$V$28/'Fixed data'!$C$7</f>
        <v>2.2222222222222223E-5</v>
      </c>
      <c r="AD47" s="34">
        <f>$V$28/'Fixed data'!$C$7</f>
        <v>2.2222222222222223E-5</v>
      </c>
      <c r="AE47" s="34">
        <f>$V$28/'Fixed data'!$C$7</f>
        <v>2.2222222222222223E-5</v>
      </c>
      <c r="AF47" s="34">
        <f>$V$28/'Fixed data'!$C$7</f>
        <v>2.2222222222222223E-5</v>
      </c>
      <c r="AG47" s="34">
        <f>$V$28/'Fixed data'!$C$7</f>
        <v>2.2222222222222223E-5</v>
      </c>
      <c r="AH47" s="34">
        <f>$V$28/'Fixed data'!$C$7</f>
        <v>2.2222222222222223E-5</v>
      </c>
      <c r="AI47" s="34">
        <f>$V$28/'Fixed data'!$C$7</f>
        <v>2.2222222222222223E-5</v>
      </c>
      <c r="AJ47" s="34">
        <f>$V$28/'Fixed data'!$C$7</f>
        <v>2.2222222222222223E-5</v>
      </c>
      <c r="AK47" s="34">
        <f>$V$28/'Fixed data'!$C$7</f>
        <v>2.2222222222222223E-5</v>
      </c>
      <c r="AL47" s="34">
        <f>$V$28/'Fixed data'!$C$7</f>
        <v>2.2222222222222223E-5</v>
      </c>
      <c r="AM47" s="34">
        <f>$V$28/'Fixed data'!$C$7</f>
        <v>2.2222222222222223E-5</v>
      </c>
      <c r="AN47" s="34">
        <f>$V$28/'Fixed data'!$C$7</f>
        <v>2.2222222222222223E-5</v>
      </c>
      <c r="AO47" s="34">
        <f>$V$28/'Fixed data'!$C$7</f>
        <v>2.2222222222222223E-5</v>
      </c>
      <c r="AP47" s="34">
        <f>$V$28/'Fixed data'!$C$7</f>
        <v>2.2222222222222223E-5</v>
      </c>
      <c r="AQ47" s="34">
        <f>$V$28/'Fixed data'!$C$7</f>
        <v>2.2222222222222223E-5</v>
      </c>
      <c r="AR47" s="34">
        <f>$V$28/'Fixed data'!$C$7</f>
        <v>2.2222222222222223E-5</v>
      </c>
      <c r="AS47" s="34">
        <f>$V$28/'Fixed data'!$C$7</f>
        <v>2.2222222222222223E-5</v>
      </c>
      <c r="AT47" s="34">
        <f>$V$28/'Fixed data'!$C$7</f>
        <v>2.2222222222222223E-5</v>
      </c>
      <c r="AU47" s="34">
        <f>$V$28/'Fixed data'!$C$7</f>
        <v>2.2222222222222223E-5</v>
      </c>
      <c r="AV47" s="34">
        <f>$V$28/'Fixed data'!$C$7</f>
        <v>2.2222222222222223E-5</v>
      </c>
      <c r="AW47" s="34">
        <f>$V$28/'Fixed data'!$C$7</f>
        <v>2.2222222222222223E-5</v>
      </c>
      <c r="AX47" s="34">
        <f>$V$28/'Fixed data'!$C$7</f>
        <v>2.2222222222222223E-5</v>
      </c>
      <c r="AY47" s="34">
        <f>$V$28/'Fixed data'!$C$7</f>
        <v>2.2222222222222223E-5</v>
      </c>
      <c r="AZ47" s="34">
        <f>$V$28/'Fixed data'!$C$7</f>
        <v>2.2222222222222223E-5</v>
      </c>
      <c r="BA47" s="34">
        <f>$V$28/'Fixed data'!$C$7</f>
        <v>2.2222222222222223E-5</v>
      </c>
      <c r="BB47" s="34">
        <f>$V$28/'Fixed data'!$C$7</f>
        <v>2.2222222222222223E-5</v>
      </c>
      <c r="BC47" s="34">
        <f>$V$28/'Fixed data'!$C$7</f>
        <v>2.2222222222222223E-5</v>
      </c>
      <c r="BD47" s="34">
        <f>$V$28/'Fixed data'!$C$7</f>
        <v>2.2222222222222223E-5</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2.2222222222222223E-5</v>
      </c>
      <c r="Y48" s="34">
        <f>$W$28/'Fixed data'!$C$7</f>
        <v>2.2222222222222223E-5</v>
      </c>
      <c r="Z48" s="34">
        <f>$W$28/'Fixed data'!$C$7</f>
        <v>2.2222222222222223E-5</v>
      </c>
      <c r="AA48" s="34">
        <f>$W$28/'Fixed data'!$C$7</f>
        <v>2.2222222222222223E-5</v>
      </c>
      <c r="AB48" s="34">
        <f>$W$28/'Fixed data'!$C$7</f>
        <v>2.2222222222222223E-5</v>
      </c>
      <c r="AC48" s="34">
        <f>$W$28/'Fixed data'!$C$7</f>
        <v>2.2222222222222223E-5</v>
      </c>
      <c r="AD48" s="34">
        <f>$W$28/'Fixed data'!$C$7</f>
        <v>2.2222222222222223E-5</v>
      </c>
      <c r="AE48" s="34">
        <f>$W$28/'Fixed data'!$C$7</f>
        <v>2.2222222222222223E-5</v>
      </c>
      <c r="AF48" s="34">
        <f>$W$28/'Fixed data'!$C$7</f>
        <v>2.2222222222222223E-5</v>
      </c>
      <c r="AG48" s="34">
        <f>$W$28/'Fixed data'!$C$7</f>
        <v>2.2222222222222223E-5</v>
      </c>
      <c r="AH48" s="34">
        <f>$W$28/'Fixed data'!$C$7</f>
        <v>2.2222222222222223E-5</v>
      </c>
      <c r="AI48" s="34">
        <f>$W$28/'Fixed data'!$C$7</f>
        <v>2.2222222222222223E-5</v>
      </c>
      <c r="AJ48" s="34">
        <f>$W$28/'Fixed data'!$C$7</f>
        <v>2.2222222222222223E-5</v>
      </c>
      <c r="AK48" s="34">
        <f>$W$28/'Fixed data'!$C$7</f>
        <v>2.2222222222222223E-5</v>
      </c>
      <c r="AL48" s="34">
        <f>$W$28/'Fixed data'!$C$7</f>
        <v>2.2222222222222223E-5</v>
      </c>
      <c r="AM48" s="34">
        <f>$W$28/'Fixed data'!$C$7</f>
        <v>2.2222222222222223E-5</v>
      </c>
      <c r="AN48" s="34">
        <f>$W$28/'Fixed data'!$C$7</f>
        <v>2.2222222222222223E-5</v>
      </c>
      <c r="AO48" s="34">
        <f>$W$28/'Fixed data'!$C$7</f>
        <v>2.2222222222222223E-5</v>
      </c>
      <c r="AP48" s="34">
        <f>$W$28/'Fixed data'!$C$7</f>
        <v>2.2222222222222223E-5</v>
      </c>
      <c r="AQ48" s="34">
        <f>$W$28/'Fixed data'!$C$7</f>
        <v>2.2222222222222223E-5</v>
      </c>
      <c r="AR48" s="34">
        <f>$W$28/'Fixed data'!$C$7</f>
        <v>2.2222222222222223E-5</v>
      </c>
      <c r="AS48" s="34">
        <f>$W$28/'Fixed data'!$C$7</f>
        <v>2.2222222222222223E-5</v>
      </c>
      <c r="AT48" s="34">
        <f>$W$28/'Fixed data'!$C$7</f>
        <v>2.2222222222222223E-5</v>
      </c>
      <c r="AU48" s="34">
        <f>$W$28/'Fixed data'!$C$7</f>
        <v>2.2222222222222223E-5</v>
      </c>
      <c r="AV48" s="34">
        <f>$W$28/'Fixed data'!$C$7</f>
        <v>2.2222222222222223E-5</v>
      </c>
      <c r="AW48" s="34">
        <f>$W$28/'Fixed data'!$C$7</f>
        <v>2.2222222222222223E-5</v>
      </c>
      <c r="AX48" s="34">
        <f>$W$28/'Fixed data'!$C$7</f>
        <v>2.2222222222222223E-5</v>
      </c>
      <c r="AY48" s="34">
        <f>$W$28/'Fixed data'!$C$7</f>
        <v>2.2222222222222223E-5</v>
      </c>
      <c r="AZ48" s="34">
        <f>$W$28/'Fixed data'!$C$7</f>
        <v>2.2222222222222223E-5</v>
      </c>
      <c r="BA48" s="34">
        <f>$W$28/'Fixed data'!$C$7</f>
        <v>2.2222222222222223E-5</v>
      </c>
      <c r="BB48" s="34">
        <f>$W$28/'Fixed data'!$C$7</f>
        <v>2.2222222222222223E-5</v>
      </c>
      <c r="BC48" s="34">
        <f>$W$28/'Fixed data'!$C$7</f>
        <v>2.2222222222222223E-5</v>
      </c>
      <c r="BD48" s="34">
        <f>$W$28/'Fixed data'!$C$7</f>
        <v>2.2222222222222223E-5</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2.2222222222222223E-5</v>
      </c>
      <c r="Z49" s="34">
        <f>$X$28/'Fixed data'!$C$7</f>
        <v>2.2222222222222223E-5</v>
      </c>
      <c r="AA49" s="34">
        <f>$X$28/'Fixed data'!$C$7</f>
        <v>2.2222222222222223E-5</v>
      </c>
      <c r="AB49" s="34">
        <f>$X$28/'Fixed data'!$C$7</f>
        <v>2.2222222222222223E-5</v>
      </c>
      <c r="AC49" s="34">
        <f>$X$28/'Fixed data'!$C$7</f>
        <v>2.2222222222222223E-5</v>
      </c>
      <c r="AD49" s="34">
        <f>$X$28/'Fixed data'!$C$7</f>
        <v>2.2222222222222223E-5</v>
      </c>
      <c r="AE49" s="34">
        <f>$X$28/'Fixed data'!$C$7</f>
        <v>2.2222222222222223E-5</v>
      </c>
      <c r="AF49" s="34">
        <f>$X$28/'Fixed data'!$C$7</f>
        <v>2.2222222222222223E-5</v>
      </c>
      <c r="AG49" s="34">
        <f>$X$28/'Fixed data'!$C$7</f>
        <v>2.2222222222222223E-5</v>
      </c>
      <c r="AH49" s="34">
        <f>$X$28/'Fixed data'!$C$7</f>
        <v>2.2222222222222223E-5</v>
      </c>
      <c r="AI49" s="34">
        <f>$X$28/'Fixed data'!$C$7</f>
        <v>2.2222222222222223E-5</v>
      </c>
      <c r="AJ49" s="34">
        <f>$X$28/'Fixed data'!$C$7</f>
        <v>2.2222222222222223E-5</v>
      </c>
      <c r="AK49" s="34">
        <f>$X$28/'Fixed data'!$C$7</f>
        <v>2.2222222222222223E-5</v>
      </c>
      <c r="AL49" s="34">
        <f>$X$28/'Fixed data'!$C$7</f>
        <v>2.2222222222222223E-5</v>
      </c>
      <c r="AM49" s="34">
        <f>$X$28/'Fixed data'!$C$7</f>
        <v>2.2222222222222223E-5</v>
      </c>
      <c r="AN49" s="34">
        <f>$X$28/'Fixed data'!$C$7</f>
        <v>2.2222222222222223E-5</v>
      </c>
      <c r="AO49" s="34">
        <f>$X$28/'Fixed data'!$C$7</f>
        <v>2.2222222222222223E-5</v>
      </c>
      <c r="AP49" s="34">
        <f>$X$28/'Fixed data'!$C$7</f>
        <v>2.2222222222222223E-5</v>
      </c>
      <c r="AQ49" s="34">
        <f>$X$28/'Fixed data'!$C$7</f>
        <v>2.2222222222222223E-5</v>
      </c>
      <c r="AR49" s="34">
        <f>$X$28/'Fixed data'!$C$7</f>
        <v>2.2222222222222223E-5</v>
      </c>
      <c r="AS49" s="34">
        <f>$X$28/'Fixed data'!$C$7</f>
        <v>2.2222222222222223E-5</v>
      </c>
      <c r="AT49" s="34">
        <f>$X$28/'Fixed data'!$C$7</f>
        <v>2.2222222222222223E-5</v>
      </c>
      <c r="AU49" s="34">
        <f>$X$28/'Fixed data'!$C$7</f>
        <v>2.2222222222222223E-5</v>
      </c>
      <c r="AV49" s="34">
        <f>$X$28/'Fixed data'!$C$7</f>
        <v>2.2222222222222223E-5</v>
      </c>
      <c r="AW49" s="34">
        <f>$X$28/'Fixed data'!$C$7</f>
        <v>2.2222222222222223E-5</v>
      </c>
      <c r="AX49" s="34">
        <f>$X$28/'Fixed data'!$C$7</f>
        <v>2.2222222222222223E-5</v>
      </c>
      <c r="AY49" s="34">
        <f>$X$28/'Fixed data'!$C$7</f>
        <v>2.2222222222222223E-5</v>
      </c>
      <c r="AZ49" s="34">
        <f>$X$28/'Fixed data'!$C$7</f>
        <v>2.2222222222222223E-5</v>
      </c>
      <c r="BA49" s="34">
        <f>$X$28/'Fixed data'!$C$7</f>
        <v>2.2222222222222223E-5</v>
      </c>
      <c r="BB49" s="34">
        <f>$X$28/'Fixed data'!$C$7</f>
        <v>2.2222222222222223E-5</v>
      </c>
      <c r="BC49" s="34">
        <f>$X$28/'Fixed data'!$C$7</f>
        <v>2.2222222222222223E-5</v>
      </c>
      <c r="BD49" s="34">
        <f>$X$28/'Fixed data'!$C$7</f>
        <v>2.2222222222222223E-5</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2.2222222222222223E-5</v>
      </c>
      <c r="AA50" s="34">
        <f>$Y$28/'Fixed data'!$C$7</f>
        <v>2.2222222222222223E-5</v>
      </c>
      <c r="AB50" s="34">
        <f>$Y$28/'Fixed data'!$C$7</f>
        <v>2.2222222222222223E-5</v>
      </c>
      <c r="AC50" s="34">
        <f>$Y$28/'Fixed data'!$C$7</f>
        <v>2.2222222222222223E-5</v>
      </c>
      <c r="AD50" s="34">
        <f>$Y$28/'Fixed data'!$C$7</f>
        <v>2.2222222222222223E-5</v>
      </c>
      <c r="AE50" s="34">
        <f>$Y$28/'Fixed data'!$C$7</f>
        <v>2.2222222222222223E-5</v>
      </c>
      <c r="AF50" s="34">
        <f>$Y$28/'Fixed data'!$C$7</f>
        <v>2.2222222222222223E-5</v>
      </c>
      <c r="AG50" s="34">
        <f>$Y$28/'Fixed data'!$C$7</f>
        <v>2.2222222222222223E-5</v>
      </c>
      <c r="AH50" s="34">
        <f>$Y$28/'Fixed data'!$C$7</f>
        <v>2.2222222222222223E-5</v>
      </c>
      <c r="AI50" s="34">
        <f>$Y$28/'Fixed data'!$C$7</f>
        <v>2.2222222222222223E-5</v>
      </c>
      <c r="AJ50" s="34">
        <f>$Y$28/'Fixed data'!$C$7</f>
        <v>2.2222222222222223E-5</v>
      </c>
      <c r="AK50" s="34">
        <f>$Y$28/'Fixed data'!$C$7</f>
        <v>2.2222222222222223E-5</v>
      </c>
      <c r="AL50" s="34">
        <f>$Y$28/'Fixed data'!$C$7</f>
        <v>2.2222222222222223E-5</v>
      </c>
      <c r="AM50" s="34">
        <f>$Y$28/'Fixed data'!$C$7</f>
        <v>2.2222222222222223E-5</v>
      </c>
      <c r="AN50" s="34">
        <f>$Y$28/'Fixed data'!$C$7</f>
        <v>2.2222222222222223E-5</v>
      </c>
      <c r="AO50" s="34">
        <f>$Y$28/'Fixed data'!$C$7</f>
        <v>2.2222222222222223E-5</v>
      </c>
      <c r="AP50" s="34">
        <f>$Y$28/'Fixed data'!$C$7</f>
        <v>2.2222222222222223E-5</v>
      </c>
      <c r="AQ50" s="34">
        <f>$Y$28/'Fixed data'!$C$7</f>
        <v>2.2222222222222223E-5</v>
      </c>
      <c r="AR50" s="34">
        <f>$Y$28/'Fixed data'!$C$7</f>
        <v>2.2222222222222223E-5</v>
      </c>
      <c r="AS50" s="34">
        <f>$Y$28/'Fixed data'!$C$7</f>
        <v>2.2222222222222223E-5</v>
      </c>
      <c r="AT50" s="34">
        <f>$Y$28/'Fixed data'!$C$7</f>
        <v>2.2222222222222223E-5</v>
      </c>
      <c r="AU50" s="34">
        <f>$Y$28/'Fixed data'!$C$7</f>
        <v>2.2222222222222223E-5</v>
      </c>
      <c r="AV50" s="34">
        <f>$Y$28/'Fixed data'!$C$7</f>
        <v>2.2222222222222223E-5</v>
      </c>
      <c r="AW50" s="34">
        <f>$Y$28/'Fixed data'!$C$7</f>
        <v>2.2222222222222223E-5</v>
      </c>
      <c r="AX50" s="34">
        <f>$Y$28/'Fixed data'!$C$7</f>
        <v>2.2222222222222223E-5</v>
      </c>
      <c r="AY50" s="34">
        <f>$Y$28/'Fixed data'!$C$7</f>
        <v>2.2222222222222223E-5</v>
      </c>
      <c r="AZ50" s="34">
        <f>$Y$28/'Fixed data'!$C$7</f>
        <v>2.2222222222222223E-5</v>
      </c>
      <c r="BA50" s="34">
        <f>$Y$28/'Fixed data'!$C$7</f>
        <v>2.2222222222222223E-5</v>
      </c>
      <c r="BB50" s="34">
        <f>$Y$28/'Fixed data'!$C$7</f>
        <v>2.2222222222222223E-5</v>
      </c>
      <c r="BC50" s="34">
        <f>$Y$28/'Fixed data'!$C$7</f>
        <v>2.2222222222222223E-5</v>
      </c>
      <c r="BD50" s="34">
        <f>$Y$28/'Fixed data'!$C$7</f>
        <v>2.2222222222222223E-5</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2.2222222222222223E-5</v>
      </c>
      <c r="AB51" s="34">
        <f>$Z$28/'Fixed data'!$C$7</f>
        <v>2.2222222222222223E-5</v>
      </c>
      <c r="AC51" s="34">
        <f>$Z$28/'Fixed data'!$C$7</f>
        <v>2.2222222222222223E-5</v>
      </c>
      <c r="AD51" s="34">
        <f>$Z$28/'Fixed data'!$C$7</f>
        <v>2.2222222222222223E-5</v>
      </c>
      <c r="AE51" s="34">
        <f>$Z$28/'Fixed data'!$C$7</f>
        <v>2.2222222222222223E-5</v>
      </c>
      <c r="AF51" s="34">
        <f>$Z$28/'Fixed data'!$C$7</f>
        <v>2.2222222222222223E-5</v>
      </c>
      <c r="AG51" s="34">
        <f>$Z$28/'Fixed data'!$C$7</f>
        <v>2.2222222222222223E-5</v>
      </c>
      <c r="AH51" s="34">
        <f>$Z$28/'Fixed data'!$C$7</f>
        <v>2.2222222222222223E-5</v>
      </c>
      <c r="AI51" s="34">
        <f>$Z$28/'Fixed data'!$C$7</f>
        <v>2.2222222222222223E-5</v>
      </c>
      <c r="AJ51" s="34">
        <f>$Z$28/'Fixed data'!$C$7</f>
        <v>2.2222222222222223E-5</v>
      </c>
      <c r="AK51" s="34">
        <f>$Z$28/'Fixed data'!$C$7</f>
        <v>2.2222222222222223E-5</v>
      </c>
      <c r="AL51" s="34">
        <f>$Z$28/'Fixed data'!$C$7</f>
        <v>2.2222222222222223E-5</v>
      </c>
      <c r="AM51" s="34">
        <f>$Z$28/'Fixed data'!$C$7</f>
        <v>2.2222222222222223E-5</v>
      </c>
      <c r="AN51" s="34">
        <f>$Z$28/'Fixed data'!$C$7</f>
        <v>2.2222222222222223E-5</v>
      </c>
      <c r="AO51" s="34">
        <f>$Z$28/'Fixed data'!$C$7</f>
        <v>2.2222222222222223E-5</v>
      </c>
      <c r="AP51" s="34">
        <f>$Z$28/'Fixed data'!$C$7</f>
        <v>2.2222222222222223E-5</v>
      </c>
      <c r="AQ51" s="34">
        <f>$Z$28/'Fixed data'!$C$7</f>
        <v>2.2222222222222223E-5</v>
      </c>
      <c r="AR51" s="34">
        <f>$Z$28/'Fixed data'!$C$7</f>
        <v>2.2222222222222223E-5</v>
      </c>
      <c r="AS51" s="34">
        <f>$Z$28/'Fixed data'!$C$7</f>
        <v>2.2222222222222223E-5</v>
      </c>
      <c r="AT51" s="34">
        <f>$Z$28/'Fixed data'!$C$7</f>
        <v>2.2222222222222223E-5</v>
      </c>
      <c r="AU51" s="34">
        <f>$Z$28/'Fixed data'!$C$7</f>
        <v>2.2222222222222223E-5</v>
      </c>
      <c r="AV51" s="34">
        <f>$Z$28/'Fixed data'!$C$7</f>
        <v>2.2222222222222223E-5</v>
      </c>
      <c r="AW51" s="34">
        <f>$Z$28/'Fixed data'!$C$7</f>
        <v>2.2222222222222223E-5</v>
      </c>
      <c r="AX51" s="34">
        <f>$Z$28/'Fixed data'!$C$7</f>
        <v>2.2222222222222223E-5</v>
      </c>
      <c r="AY51" s="34">
        <f>$Z$28/'Fixed data'!$C$7</f>
        <v>2.2222222222222223E-5</v>
      </c>
      <c r="AZ51" s="34">
        <f>$Z$28/'Fixed data'!$C$7</f>
        <v>2.2222222222222223E-5</v>
      </c>
      <c r="BA51" s="34">
        <f>$Z$28/'Fixed data'!$C$7</f>
        <v>2.2222222222222223E-5</v>
      </c>
      <c r="BB51" s="34">
        <f>$Z$28/'Fixed data'!$C$7</f>
        <v>2.2222222222222223E-5</v>
      </c>
      <c r="BC51" s="34">
        <f>$Z$28/'Fixed data'!$C$7</f>
        <v>2.2222222222222223E-5</v>
      </c>
      <c r="BD51" s="34">
        <f>$Z$28/'Fixed data'!$C$7</f>
        <v>2.2222222222222223E-5</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2.2222222222222223E-5</v>
      </c>
      <c r="AC52" s="34">
        <f>$AA$28/'Fixed data'!$C$7</f>
        <v>2.2222222222222223E-5</v>
      </c>
      <c r="AD52" s="34">
        <f>$AA$28/'Fixed data'!$C$7</f>
        <v>2.2222222222222223E-5</v>
      </c>
      <c r="AE52" s="34">
        <f>$AA$28/'Fixed data'!$C$7</f>
        <v>2.2222222222222223E-5</v>
      </c>
      <c r="AF52" s="34">
        <f>$AA$28/'Fixed data'!$C$7</f>
        <v>2.2222222222222223E-5</v>
      </c>
      <c r="AG52" s="34">
        <f>$AA$28/'Fixed data'!$C$7</f>
        <v>2.2222222222222223E-5</v>
      </c>
      <c r="AH52" s="34">
        <f>$AA$28/'Fixed data'!$C$7</f>
        <v>2.2222222222222223E-5</v>
      </c>
      <c r="AI52" s="34">
        <f>$AA$28/'Fixed data'!$C$7</f>
        <v>2.2222222222222223E-5</v>
      </c>
      <c r="AJ52" s="34">
        <f>$AA$28/'Fixed data'!$C$7</f>
        <v>2.2222222222222223E-5</v>
      </c>
      <c r="AK52" s="34">
        <f>$AA$28/'Fixed data'!$C$7</f>
        <v>2.2222222222222223E-5</v>
      </c>
      <c r="AL52" s="34">
        <f>$AA$28/'Fixed data'!$C$7</f>
        <v>2.2222222222222223E-5</v>
      </c>
      <c r="AM52" s="34">
        <f>$AA$28/'Fixed data'!$C$7</f>
        <v>2.2222222222222223E-5</v>
      </c>
      <c r="AN52" s="34">
        <f>$AA$28/'Fixed data'!$C$7</f>
        <v>2.2222222222222223E-5</v>
      </c>
      <c r="AO52" s="34">
        <f>$AA$28/'Fixed data'!$C$7</f>
        <v>2.2222222222222223E-5</v>
      </c>
      <c r="AP52" s="34">
        <f>$AA$28/'Fixed data'!$C$7</f>
        <v>2.2222222222222223E-5</v>
      </c>
      <c r="AQ52" s="34">
        <f>$AA$28/'Fixed data'!$C$7</f>
        <v>2.2222222222222223E-5</v>
      </c>
      <c r="AR52" s="34">
        <f>$AA$28/'Fixed data'!$C$7</f>
        <v>2.2222222222222223E-5</v>
      </c>
      <c r="AS52" s="34">
        <f>$AA$28/'Fixed data'!$C$7</f>
        <v>2.2222222222222223E-5</v>
      </c>
      <c r="AT52" s="34">
        <f>$AA$28/'Fixed data'!$C$7</f>
        <v>2.2222222222222223E-5</v>
      </c>
      <c r="AU52" s="34">
        <f>$AA$28/'Fixed data'!$C$7</f>
        <v>2.2222222222222223E-5</v>
      </c>
      <c r="AV52" s="34">
        <f>$AA$28/'Fixed data'!$C$7</f>
        <v>2.2222222222222223E-5</v>
      </c>
      <c r="AW52" s="34">
        <f>$AA$28/'Fixed data'!$C$7</f>
        <v>2.2222222222222223E-5</v>
      </c>
      <c r="AX52" s="34">
        <f>$AA$28/'Fixed data'!$C$7</f>
        <v>2.2222222222222223E-5</v>
      </c>
      <c r="AY52" s="34">
        <f>$AA$28/'Fixed data'!$C$7</f>
        <v>2.2222222222222223E-5</v>
      </c>
      <c r="AZ52" s="34">
        <f>$AA$28/'Fixed data'!$C$7</f>
        <v>2.2222222222222223E-5</v>
      </c>
      <c r="BA52" s="34">
        <f>$AA$28/'Fixed data'!$C$7</f>
        <v>2.2222222222222223E-5</v>
      </c>
      <c r="BB52" s="34">
        <f>$AA$28/'Fixed data'!$C$7</f>
        <v>2.2222222222222223E-5</v>
      </c>
      <c r="BC52" s="34">
        <f>$AA$28/'Fixed data'!$C$7</f>
        <v>2.2222222222222223E-5</v>
      </c>
      <c r="BD52" s="34">
        <f>$AA$28/'Fixed data'!$C$7</f>
        <v>2.2222222222222223E-5</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2.2222222222222223E-5</v>
      </c>
      <c r="AD53" s="34">
        <f>$AB$28/'Fixed data'!$C$7</f>
        <v>2.2222222222222223E-5</v>
      </c>
      <c r="AE53" s="34">
        <f>$AB$28/'Fixed data'!$C$7</f>
        <v>2.2222222222222223E-5</v>
      </c>
      <c r="AF53" s="34">
        <f>$AB$28/'Fixed data'!$C$7</f>
        <v>2.2222222222222223E-5</v>
      </c>
      <c r="AG53" s="34">
        <f>$AB$28/'Fixed data'!$C$7</f>
        <v>2.2222222222222223E-5</v>
      </c>
      <c r="AH53" s="34">
        <f>$AB$28/'Fixed data'!$C$7</f>
        <v>2.2222222222222223E-5</v>
      </c>
      <c r="AI53" s="34">
        <f>$AB$28/'Fixed data'!$C$7</f>
        <v>2.2222222222222223E-5</v>
      </c>
      <c r="AJ53" s="34">
        <f>$AB$28/'Fixed data'!$C$7</f>
        <v>2.2222222222222223E-5</v>
      </c>
      <c r="AK53" s="34">
        <f>$AB$28/'Fixed data'!$C$7</f>
        <v>2.2222222222222223E-5</v>
      </c>
      <c r="AL53" s="34">
        <f>$AB$28/'Fixed data'!$C$7</f>
        <v>2.2222222222222223E-5</v>
      </c>
      <c r="AM53" s="34">
        <f>$AB$28/'Fixed data'!$C$7</f>
        <v>2.2222222222222223E-5</v>
      </c>
      <c r="AN53" s="34">
        <f>$AB$28/'Fixed data'!$C$7</f>
        <v>2.2222222222222223E-5</v>
      </c>
      <c r="AO53" s="34">
        <f>$AB$28/'Fixed data'!$C$7</f>
        <v>2.2222222222222223E-5</v>
      </c>
      <c r="AP53" s="34">
        <f>$AB$28/'Fixed data'!$C$7</f>
        <v>2.2222222222222223E-5</v>
      </c>
      <c r="AQ53" s="34">
        <f>$AB$28/'Fixed data'!$C$7</f>
        <v>2.2222222222222223E-5</v>
      </c>
      <c r="AR53" s="34">
        <f>$AB$28/'Fixed data'!$C$7</f>
        <v>2.2222222222222223E-5</v>
      </c>
      <c r="AS53" s="34">
        <f>$AB$28/'Fixed data'!$C$7</f>
        <v>2.2222222222222223E-5</v>
      </c>
      <c r="AT53" s="34">
        <f>$AB$28/'Fixed data'!$C$7</f>
        <v>2.2222222222222223E-5</v>
      </c>
      <c r="AU53" s="34">
        <f>$AB$28/'Fixed data'!$C$7</f>
        <v>2.2222222222222223E-5</v>
      </c>
      <c r="AV53" s="34">
        <f>$AB$28/'Fixed data'!$C$7</f>
        <v>2.2222222222222223E-5</v>
      </c>
      <c r="AW53" s="34">
        <f>$AB$28/'Fixed data'!$C$7</f>
        <v>2.2222222222222223E-5</v>
      </c>
      <c r="AX53" s="34">
        <f>$AB$28/'Fixed data'!$C$7</f>
        <v>2.2222222222222223E-5</v>
      </c>
      <c r="AY53" s="34">
        <f>$AB$28/'Fixed data'!$C$7</f>
        <v>2.2222222222222223E-5</v>
      </c>
      <c r="AZ53" s="34">
        <f>$AB$28/'Fixed data'!$C$7</f>
        <v>2.2222222222222223E-5</v>
      </c>
      <c r="BA53" s="34">
        <f>$AB$28/'Fixed data'!$C$7</f>
        <v>2.2222222222222223E-5</v>
      </c>
      <c r="BB53" s="34">
        <f>$AB$28/'Fixed data'!$C$7</f>
        <v>2.2222222222222223E-5</v>
      </c>
      <c r="BC53" s="34">
        <f>$AB$28/'Fixed data'!$C$7</f>
        <v>2.2222222222222223E-5</v>
      </c>
      <c r="BD53" s="34">
        <f>$AB$28/'Fixed data'!$C$7</f>
        <v>2.2222222222222223E-5</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2.2222222222222223E-5</v>
      </c>
      <c r="AE54" s="34">
        <f>$AC$28/'Fixed data'!$C$7</f>
        <v>2.2222222222222223E-5</v>
      </c>
      <c r="AF54" s="34">
        <f>$AC$28/'Fixed data'!$C$7</f>
        <v>2.2222222222222223E-5</v>
      </c>
      <c r="AG54" s="34">
        <f>$AC$28/'Fixed data'!$C$7</f>
        <v>2.2222222222222223E-5</v>
      </c>
      <c r="AH54" s="34">
        <f>$AC$28/'Fixed data'!$C$7</f>
        <v>2.2222222222222223E-5</v>
      </c>
      <c r="AI54" s="34">
        <f>$AC$28/'Fixed data'!$C$7</f>
        <v>2.2222222222222223E-5</v>
      </c>
      <c r="AJ54" s="34">
        <f>$AC$28/'Fixed data'!$C$7</f>
        <v>2.2222222222222223E-5</v>
      </c>
      <c r="AK54" s="34">
        <f>$AC$28/'Fixed data'!$C$7</f>
        <v>2.2222222222222223E-5</v>
      </c>
      <c r="AL54" s="34">
        <f>$AC$28/'Fixed data'!$C$7</f>
        <v>2.2222222222222223E-5</v>
      </c>
      <c r="AM54" s="34">
        <f>$AC$28/'Fixed data'!$C$7</f>
        <v>2.2222222222222223E-5</v>
      </c>
      <c r="AN54" s="34">
        <f>$AC$28/'Fixed data'!$C$7</f>
        <v>2.2222222222222223E-5</v>
      </c>
      <c r="AO54" s="34">
        <f>$AC$28/'Fixed data'!$C$7</f>
        <v>2.2222222222222223E-5</v>
      </c>
      <c r="AP54" s="34">
        <f>$AC$28/'Fixed data'!$C$7</f>
        <v>2.2222222222222223E-5</v>
      </c>
      <c r="AQ54" s="34">
        <f>$AC$28/'Fixed data'!$C$7</f>
        <v>2.2222222222222223E-5</v>
      </c>
      <c r="AR54" s="34">
        <f>$AC$28/'Fixed data'!$C$7</f>
        <v>2.2222222222222223E-5</v>
      </c>
      <c r="AS54" s="34">
        <f>$AC$28/'Fixed data'!$C$7</f>
        <v>2.2222222222222223E-5</v>
      </c>
      <c r="AT54" s="34">
        <f>$AC$28/'Fixed data'!$C$7</f>
        <v>2.2222222222222223E-5</v>
      </c>
      <c r="AU54" s="34">
        <f>$AC$28/'Fixed data'!$C$7</f>
        <v>2.2222222222222223E-5</v>
      </c>
      <c r="AV54" s="34">
        <f>$AC$28/'Fixed data'!$C$7</f>
        <v>2.2222222222222223E-5</v>
      </c>
      <c r="AW54" s="34">
        <f>$AC$28/'Fixed data'!$C$7</f>
        <v>2.2222222222222223E-5</v>
      </c>
      <c r="AX54" s="34">
        <f>$AC$28/'Fixed data'!$C$7</f>
        <v>2.2222222222222223E-5</v>
      </c>
      <c r="AY54" s="34">
        <f>$AC$28/'Fixed data'!$C$7</f>
        <v>2.2222222222222223E-5</v>
      </c>
      <c r="AZ54" s="34">
        <f>$AC$28/'Fixed data'!$C$7</f>
        <v>2.2222222222222223E-5</v>
      </c>
      <c r="BA54" s="34">
        <f>$AC$28/'Fixed data'!$C$7</f>
        <v>2.2222222222222223E-5</v>
      </c>
      <c r="BB54" s="34">
        <f>$AC$28/'Fixed data'!$C$7</f>
        <v>2.2222222222222223E-5</v>
      </c>
      <c r="BC54" s="34">
        <f>$AC$28/'Fixed data'!$C$7</f>
        <v>2.2222222222222223E-5</v>
      </c>
      <c r="BD54" s="34">
        <f>$AC$28/'Fixed data'!$C$7</f>
        <v>2.2222222222222223E-5</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2.2222222222222223E-5</v>
      </c>
      <c r="AF55" s="34">
        <f>$AD$28/'Fixed data'!$C$7</f>
        <v>2.2222222222222223E-5</v>
      </c>
      <c r="AG55" s="34">
        <f>$AD$28/'Fixed data'!$C$7</f>
        <v>2.2222222222222223E-5</v>
      </c>
      <c r="AH55" s="34">
        <f>$AD$28/'Fixed data'!$C$7</f>
        <v>2.2222222222222223E-5</v>
      </c>
      <c r="AI55" s="34">
        <f>$AD$28/'Fixed data'!$C$7</f>
        <v>2.2222222222222223E-5</v>
      </c>
      <c r="AJ55" s="34">
        <f>$AD$28/'Fixed data'!$C$7</f>
        <v>2.2222222222222223E-5</v>
      </c>
      <c r="AK55" s="34">
        <f>$AD$28/'Fixed data'!$C$7</f>
        <v>2.2222222222222223E-5</v>
      </c>
      <c r="AL55" s="34">
        <f>$AD$28/'Fixed data'!$C$7</f>
        <v>2.2222222222222223E-5</v>
      </c>
      <c r="AM55" s="34">
        <f>$AD$28/'Fixed data'!$C$7</f>
        <v>2.2222222222222223E-5</v>
      </c>
      <c r="AN55" s="34">
        <f>$AD$28/'Fixed data'!$C$7</f>
        <v>2.2222222222222223E-5</v>
      </c>
      <c r="AO55" s="34">
        <f>$AD$28/'Fixed data'!$C$7</f>
        <v>2.2222222222222223E-5</v>
      </c>
      <c r="AP55" s="34">
        <f>$AD$28/'Fixed data'!$C$7</f>
        <v>2.2222222222222223E-5</v>
      </c>
      <c r="AQ55" s="34">
        <f>$AD$28/'Fixed data'!$C$7</f>
        <v>2.2222222222222223E-5</v>
      </c>
      <c r="AR55" s="34">
        <f>$AD$28/'Fixed data'!$C$7</f>
        <v>2.2222222222222223E-5</v>
      </c>
      <c r="AS55" s="34">
        <f>$AD$28/'Fixed data'!$C$7</f>
        <v>2.2222222222222223E-5</v>
      </c>
      <c r="AT55" s="34">
        <f>$AD$28/'Fixed data'!$C$7</f>
        <v>2.2222222222222223E-5</v>
      </c>
      <c r="AU55" s="34">
        <f>$AD$28/'Fixed data'!$C$7</f>
        <v>2.2222222222222223E-5</v>
      </c>
      <c r="AV55" s="34">
        <f>$AD$28/'Fixed data'!$C$7</f>
        <v>2.2222222222222223E-5</v>
      </c>
      <c r="AW55" s="34">
        <f>$AD$28/'Fixed data'!$C$7</f>
        <v>2.2222222222222223E-5</v>
      </c>
      <c r="AX55" s="34">
        <f>$AD$28/'Fixed data'!$C$7</f>
        <v>2.2222222222222223E-5</v>
      </c>
      <c r="AY55" s="34">
        <f>$AD$28/'Fixed data'!$C$7</f>
        <v>2.2222222222222223E-5</v>
      </c>
      <c r="AZ55" s="34">
        <f>$AD$28/'Fixed data'!$C$7</f>
        <v>2.2222222222222223E-5</v>
      </c>
      <c r="BA55" s="34">
        <f>$AD$28/'Fixed data'!$C$7</f>
        <v>2.2222222222222223E-5</v>
      </c>
      <c r="BB55" s="34">
        <f>$AD$28/'Fixed data'!$C$7</f>
        <v>2.2222222222222223E-5</v>
      </c>
      <c r="BC55" s="34">
        <f>$AD$28/'Fixed data'!$C$7</f>
        <v>2.2222222222222223E-5</v>
      </c>
      <c r="BD55" s="34">
        <f>$AD$28/'Fixed data'!$C$7</f>
        <v>2.2222222222222223E-5</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2.2222222222222223E-5</v>
      </c>
      <c r="AG56" s="34">
        <f>$AE$28/'Fixed data'!$C$7</f>
        <v>2.2222222222222223E-5</v>
      </c>
      <c r="AH56" s="34">
        <f>$AE$28/'Fixed data'!$C$7</f>
        <v>2.2222222222222223E-5</v>
      </c>
      <c r="AI56" s="34">
        <f>$AE$28/'Fixed data'!$C$7</f>
        <v>2.2222222222222223E-5</v>
      </c>
      <c r="AJ56" s="34">
        <f>$AE$28/'Fixed data'!$C$7</f>
        <v>2.2222222222222223E-5</v>
      </c>
      <c r="AK56" s="34">
        <f>$AE$28/'Fixed data'!$C$7</f>
        <v>2.2222222222222223E-5</v>
      </c>
      <c r="AL56" s="34">
        <f>$AE$28/'Fixed data'!$C$7</f>
        <v>2.2222222222222223E-5</v>
      </c>
      <c r="AM56" s="34">
        <f>$AE$28/'Fixed data'!$C$7</f>
        <v>2.2222222222222223E-5</v>
      </c>
      <c r="AN56" s="34">
        <f>$AE$28/'Fixed data'!$C$7</f>
        <v>2.2222222222222223E-5</v>
      </c>
      <c r="AO56" s="34">
        <f>$AE$28/'Fixed data'!$C$7</f>
        <v>2.2222222222222223E-5</v>
      </c>
      <c r="AP56" s="34">
        <f>$AE$28/'Fixed data'!$C$7</f>
        <v>2.2222222222222223E-5</v>
      </c>
      <c r="AQ56" s="34">
        <f>$AE$28/'Fixed data'!$C$7</f>
        <v>2.2222222222222223E-5</v>
      </c>
      <c r="AR56" s="34">
        <f>$AE$28/'Fixed data'!$C$7</f>
        <v>2.2222222222222223E-5</v>
      </c>
      <c r="AS56" s="34">
        <f>$AE$28/'Fixed data'!$C$7</f>
        <v>2.2222222222222223E-5</v>
      </c>
      <c r="AT56" s="34">
        <f>$AE$28/'Fixed data'!$C$7</f>
        <v>2.2222222222222223E-5</v>
      </c>
      <c r="AU56" s="34">
        <f>$AE$28/'Fixed data'!$C$7</f>
        <v>2.2222222222222223E-5</v>
      </c>
      <c r="AV56" s="34">
        <f>$AE$28/'Fixed data'!$C$7</f>
        <v>2.2222222222222223E-5</v>
      </c>
      <c r="AW56" s="34">
        <f>$AE$28/'Fixed data'!$C$7</f>
        <v>2.2222222222222223E-5</v>
      </c>
      <c r="AX56" s="34">
        <f>$AE$28/'Fixed data'!$C$7</f>
        <v>2.2222222222222223E-5</v>
      </c>
      <c r="AY56" s="34">
        <f>$AE$28/'Fixed data'!$C$7</f>
        <v>2.2222222222222223E-5</v>
      </c>
      <c r="AZ56" s="34">
        <f>$AE$28/'Fixed data'!$C$7</f>
        <v>2.2222222222222223E-5</v>
      </c>
      <c r="BA56" s="34">
        <f>$AE$28/'Fixed data'!$C$7</f>
        <v>2.2222222222222223E-5</v>
      </c>
      <c r="BB56" s="34">
        <f>$AE$28/'Fixed data'!$C$7</f>
        <v>2.2222222222222223E-5</v>
      </c>
      <c r="BC56" s="34">
        <f>$AE$28/'Fixed data'!$C$7</f>
        <v>2.2222222222222223E-5</v>
      </c>
      <c r="BD56" s="34">
        <f>$AE$28/'Fixed data'!$C$7</f>
        <v>2.2222222222222223E-5</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2.2222222222222223E-5</v>
      </c>
      <c r="AH57" s="34">
        <f>$AF$28/'Fixed data'!$C$7</f>
        <v>2.2222222222222223E-5</v>
      </c>
      <c r="AI57" s="34">
        <f>$AF$28/'Fixed data'!$C$7</f>
        <v>2.2222222222222223E-5</v>
      </c>
      <c r="AJ57" s="34">
        <f>$AF$28/'Fixed data'!$C$7</f>
        <v>2.2222222222222223E-5</v>
      </c>
      <c r="AK57" s="34">
        <f>$AF$28/'Fixed data'!$C$7</f>
        <v>2.2222222222222223E-5</v>
      </c>
      <c r="AL57" s="34">
        <f>$AF$28/'Fixed data'!$C$7</f>
        <v>2.2222222222222223E-5</v>
      </c>
      <c r="AM57" s="34">
        <f>$AF$28/'Fixed data'!$C$7</f>
        <v>2.2222222222222223E-5</v>
      </c>
      <c r="AN57" s="34">
        <f>$AF$28/'Fixed data'!$C$7</f>
        <v>2.2222222222222223E-5</v>
      </c>
      <c r="AO57" s="34">
        <f>$AF$28/'Fixed data'!$C$7</f>
        <v>2.2222222222222223E-5</v>
      </c>
      <c r="AP57" s="34">
        <f>$AF$28/'Fixed data'!$C$7</f>
        <v>2.2222222222222223E-5</v>
      </c>
      <c r="AQ57" s="34">
        <f>$AF$28/'Fixed data'!$C$7</f>
        <v>2.2222222222222223E-5</v>
      </c>
      <c r="AR57" s="34">
        <f>$AF$28/'Fixed data'!$C$7</f>
        <v>2.2222222222222223E-5</v>
      </c>
      <c r="AS57" s="34">
        <f>$AF$28/'Fixed data'!$C$7</f>
        <v>2.2222222222222223E-5</v>
      </c>
      <c r="AT57" s="34">
        <f>$AF$28/'Fixed data'!$C$7</f>
        <v>2.2222222222222223E-5</v>
      </c>
      <c r="AU57" s="34">
        <f>$AF$28/'Fixed data'!$C$7</f>
        <v>2.2222222222222223E-5</v>
      </c>
      <c r="AV57" s="34">
        <f>$AF$28/'Fixed data'!$C$7</f>
        <v>2.2222222222222223E-5</v>
      </c>
      <c r="AW57" s="34">
        <f>$AF$28/'Fixed data'!$C$7</f>
        <v>2.2222222222222223E-5</v>
      </c>
      <c r="AX57" s="34">
        <f>$AF$28/'Fixed data'!$C$7</f>
        <v>2.2222222222222223E-5</v>
      </c>
      <c r="AY57" s="34">
        <f>$AF$28/'Fixed data'!$C$7</f>
        <v>2.2222222222222223E-5</v>
      </c>
      <c r="AZ57" s="34">
        <f>$AF$28/'Fixed data'!$C$7</f>
        <v>2.2222222222222223E-5</v>
      </c>
      <c r="BA57" s="34">
        <f>$AF$28/'Fixed data'!$C$7</f>
        <v>2.2222222222222223E-5</v>
      </c>
      <c r="BB57" s="34">
        <f>$AF$28/'Fixed data'!$C$7</f>
        <v>2.2222222222222223E-5</v>
      </c>
      <c r="BC57" s="34">
        <f>$AF$28/'Fixed data'!$C$7</f>
        <v>2.2222222222222223E-5</v>
      </c>
      <c r="BD57" s="34">
        <f>$AF$28/'Fixed data'!$C$7</f>
        <v>2.2222222222222223E-5</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2.2222222222222223E-5</v>
      </c>
      <c r="AI58" s="34">
        <f>$AG$28/'Fixed data'!$C$7</f>
        <v>2.2222222222222223E-5</v>
      </c>
      <c r="AJ58" s="34">
        <f>$AG$28/'Fixed data'!$C$7</f>
        <v>2.2222222222222223E-5</v>
      </c>
      <c r="AK58" s="34">
        <f>$AG$28/'Fixed data'!$C$7</f>
        <v>2.2222222222222223E-5</v>
      </c>
      <c r="AL58" s="34">
        <f>$AG$28/'Fixed data'!$C$7</f>
        <v>2.2222222222222223E-5</v>
      </c>
      <c r="AM58" s="34">
        <f>$AG$28/'Fixed data'!$C$7</f>
        <v>2.2222222222222223E-5</v>
      </c>
      <c r="AN58" s="34">
        <f>$AG$28/'Fixed data'!$C$7</f>
        <v>2.2222222222222223E-5</v>
      </c>
      <c r="AO58" s="34">
        <f>$AG$28/'Fixed data'!$C$7</f>
        <v>2.2222222222222223E-5</v>
      </c>
      <c r="AP58" s="34">
        <f>$AG$28/'Fixed data'!$C$7</f>
        <v>2.2222222222222223E-5</v>
      </c>
      <c r="AQ58" s="34">
        <f>$AG$28/'Fixed data'!$C$7</f>
        <v>2.2222222222222223E-5</v>
      </c>
      <c r="AR58" s="34">
        <f>$AG$28/'Fixed data'!$C$7</f>
        <v>2.2222222222222223E-5</v>
      </c>
      <c r="AS58" s="34">
        <f>$AG$28/'Fixed data'!$C$7</f>
        <v>2.2222222222222223E-5</v>
      </c>
      <c r="AT58" s="34">
        <f>$AG$28/'Fixed data'!$C$7</f>
        <v>2.2222222222222223E-5</v>
      </c>
      <c r="AU58" s="34">
        <f>$AG$28/'Fixed data'!$C$7</f>
        <v>2.2222222222222223E-5</v>
      </c>
      <c r="AV58" s="34">
        <f>$AG$28/'Fixed data'!$C$7</f>
        <v>2.2222222222222223E-5</v>
      </c>
      <c r="AW58" s="34">
        <f>$AG$28/'Fixed data'!$C$7</f>
        <v>2.2222222222222223E-5</v>
      </c>
      <c r="AX58" s="34">
        <f>$AG$28/'Fixed data'!$C$7</f>
        <v>2.2222222222222223E-5</v>
      </c>
      <c r="AY58" s="34">
        <f>$AG$28/'Fixed data'!$C$7</f>
        <v>2.2222222222222223E-5</v>
      </c>
      <c r="AZ58" s="34">
        <f>$AG$28/'Fixed data'!$C$7</f>
        <v>2.2222222222222223E-5</v>
      </c>
      <c r="BA58" s="34">
        <f>$AG$28/'Fixed data'!$C$7</f>
        <v>2.2222222222222223E-5</v>
      </c>
      <c r="BB58" s="34">
        <f>$AG$28/'Fixed data'!$C$7</f>
        <v>2.2222222222222223E-5</v>
      </c>
      <c r="BC58" s="34">
        <f>$AG$28/'Fixed data'!$C$7</f>
        <v>2.2222222222222223E-5</v>
      </c>
      <c r="BD58" s="34">
        <f>$AG$28/'Fixed data'!$C$7</f>
        <v>2.2222222222222223E-5</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2.2222222222222223E-5</v>
      </c>
      <c r="AJ59" s="34">
        <f>$AH$28/'Fixed data'!$C$7</f>
        <v>2.2222222222222223E-5</v>
      </c>
      <c r="AK59" s="34">
        <f>$AH$28/'Fixed data'!$C$7</f>
        <v>2.2222222222222223E-5</v>
      </c>
      <c r="AL59" s="34">
        <f>$AH$28/'Fixed data'!$C$7</f>
        <v>2.2222222222222223E-5</v>
      </c>
      <c r="AM59" s="34">
        <f>$AH$28/'Fixed data'!$C$7</f>
        <v>2.2222222222222223E-5</v>
      </c>
      <c r="AN59" s="34">
        <f>$AH$28/'Fixed data'!$C$7</f>
        <v>2.2222222222222223E-5</v>
      </c>
      <c r="AO59" s="34">
        <f>$AH$28/'Fixed data'!$C$7</f>
        <v>2.2222222222222223E-5</v>
      </c>
      <c r="AP59" s="34">
        <f>$AH$28/'Fixed data'!$C$7</f>
        <v>2.2222222222222223E-5</v>
      </c>
      <c r="AQ59" s="34">
        <f>$AH$28/'Fixed data'!$C$7</f>
        <v>2.2222222222222223E-5</v>
      </c>
      <c r="AR59" s="34">
        <f>$AH$28/'Fixed data'!$C$7</f>
        <v>2.2222222222222223E-5</v>
      </c>
      <c r="AS59" s="34">
        <f>$AH$28/'Fixed data'!$C$7</f>
        <v>2.2222222222222223E-5</v>
      </c>
      <c r="AT59" s="34">
        <f>$AH$28/'Fixed data'!$C$7</f>
        <v>2.2222222222222223E-5</v>
      </c>
      <c r="AU59" s="34">
        <f>$AH$28/'Fixed data'!$C$7</f>
        <v>2.2222222222222223E-5</v>
      </c>
      <c r="AV59" s="34">
        <f>$AH$28/'Fixed data'!$C$7</f>
        <v>2.2222222222222223E-5</v>
      </c>
      <c r="AW59" s="34">
        <f>$AH$28/'Fixed data'!$C$7</f>
        <v>2.2222222222222223E-5</v>
      </c>
      <c r="AX59" s="34">
        <f>$AH$28/'Fixed data'!$C$7</f>
        <v>2.2222222222222223E-5</v>
      </c>
      <c r="AY59" s="34">
        <f>$AH$28/'Fixed data'!$C$7</f>
        <v>2.2222222222222223E-5</v>
      </c>
      <c r="AZ59" s="34">
        <f>$AH$28/'Fixed data'!$C$7</f>
        <v>2.2222222222222223E-5</v>
      </c>
      <c r="BA59" s="34">
        <f>$AH$28/'Fixed data'!$C$7</f>
        <v>2.2222222222222223E-5</v>
      </c>
      <c r="BB59" s="34">
        <f>$AH$28/'Fixed data'!$C$7</f>
        <v>2.2222222222222223E-5</v>
      </c>
      <c r="BC59" s="34">
        <f>$AH$28/'Fixed data'!$C$7</f>
        <v>2.2222222222222223E-5</v>
      </c>
      <c r="BD59" s="34">
        <f>$AH$28/'Fixed data'!$C$7</f>
        <v>2.2222222222222223E-5</v>
      </c>
    </row>
    <row r="60" spans="1:56" ht="16.5" collapsed="1">
      <c r="A60" s="115"/>
      <c r="B60" s="9" t="s">
        <v>7</v>
      </c>
      <c r="C60" s="9" t="s">
        <v>61</v>
      </c>
      <c r="D60" s="9" t="s">
        <v>40</v>
      </c>
      <c r="E60" s="34">
        <f>SUM(E30:E59)</f>
        <v>0</v>
      </c>
      <c r="F60" s="34">
        <f t="shared" ref="F60:BD60" si="5">SUM(F30:F59)</f>
        <v>0</v>
      </c>
      <c r="G60" s="34">
        <f t="shared" si="5"/>
        <v>0</v>
      </c>
      <c r="H60" s="34">
        <f t="shared" si="5"/>
        <v>-2.0749539393939382E-2</v>
      </c>
      <c r="I60" s="34">
        <f t="shared" si="5"/>
        <v>-2.0727310597095202E-2</v>
      </c>
      <c r="J60" s="34">
        <f t="shared" si="5"/>
        <v>-2.070508837487298E-2</v>
      </c>
      <c r="K60" s="34">
        <f t="shared" si="5"/>
        <v>-2.068287218310455E-2</v>
      </c>
      <c r="L60" s="34">
        <f t="shared" si="5"/>
        <v>-2.0660665241388768E-2</v>
      </c>
      <c r="M60" s="34">
        <f t="shared" si="5"/>
        <v>-2.0638467540239343E-2</v>
      </c>
      <c r="N60" s="34">
        <f t="shared" si="5"/>
        <v>-2.0616245318017121E-2</v>
      </c>
      <c r="O60" s="34">
        <f t="shared" si="5"/>
        <v>-2.0594023095794899E-2</v>
      </c>
      <c r="P60" s="34">
        <f t="shared" si="5"/>
        <v>-2.0571800873572677E-2</v>
      </c>
      <c r="Q60" s="34">
        <f t="shared" si="5"/>
        <v>-2.0549578651350455E-2</v>
      </c>
      <c r="R60" s="34">
        <f t="shared" si="5"/>
        <v>-2.0527356429128233E-2</v>
      </c>
      <c r="S60" s="34">
        <f t="shared" si="5"/>
        <v>-2.0505134206906011E-2</v>
      </c>
      <c r="T60" s="34">
        <f t="shared" si="5"/>
        <v>-2.0482911984683789E-2</v>
      </c>
      <c r="U60" s="34">
        <f t="shared" si="5"/>
        <v>-2.0460689762461567E-2</v>
      </c>
      <c r="V60" s="34">
        <f t="shared" si="5"/>
        <v>-2.0438467540239345E-2</v>
      </c>
      <c r="W60" s="34">
        <f t="shared" si="5"/>
        <v>-2.0416245318017123E-2</v>
      </c>
      <c r="X60" s="34">
        <f t="shared" si="5"/>
        <v>-2.03940230957949E-2</v>
      </c>
      <c r="Y60" s="34">
        <f t="shared" si="5"/>
        <v>-2.0371800873572678E-2</v>
      </c>
      <c r="Z60" s="34">
        <f t="shared" si="5"/>
        <v>-2.0349578651350456E-2</v>
      </c>
      <c r="AA60" s="34">
        <f t="shared" si="5"/>
        <v>-2.0327356429128234E-2</v>
      </c>
      <c r="AB60" s="34">
        <f t="shared" si="5"/>
        <v>-2.0305134206906012E-2</v>
      </c>
      <c r="AC60" s="34">
        <f t="shared" si="5"/>
        <v>-2.028291198468379E-2</v>
      </c>
      <c r="AD60" s="34">
        <f t="shared" si="5"/>
        <v>-2.0260689762461568E-2</v>
      </c>
      <c r="AE60" s="34">
        <f t="shared" si="5"/>
        <v>-2.0238467540239346E-2</v>
      </c>
      <c r="AF60" s="34">
        <f t="shared" si="5"/>
        <v>-2.0216245318017124E-2</v>
      </c>
      <c r="AG60" s="34">
        <f t="shared" si="5"/>
        <v>-2.0194023095794902E-2</v>
      </c>
      <c r="AH60" s="34">
        <f t="shared" si="5"/>
        <v>-2.017180087357268E-2</v>
      </c>
      <c r="AI60" s="34">
        <f t="shared" si="5"/>
        <v>-2.0149578651350458E-2</v>
      </c>
      <c r="AJ60" s="34">
        <f t="shared" si="5"/>
        <v>-2.0149578651350458E-2</v>
      </c>
      <c r="AK60" s="34">
        <f t="shared" si="5"/>
        <v>-2.0149578651350458E-2</v>
      </c>
      <c r="AL60" s="34">
        <f t="shared" si="5"/>
        <v>-2.0149578651350458E-2</v>
      </c>
      <c r="AM60" s="34">
        <f t="shared" si="5"/>
        <v>-2.0149578651350458E-2</v>
      </c>
      <c r="AN60" s="34">
        <f t="shared" si="5"/>
        <v>-2.0149578651350458E-2</v>
      </c>
      <c r="AO60" s="34">
        <f t="shared" si="5"/>
        <v>-2.0149578651350458E-2</v>
      </c>
      <c r="AP60" s="34">
        <f t="shared" si="5"/>
        <v>-2.0149578651350458E-2</v>
      </c>
      <c r="AQ60" s="34">
        <f t="shared" si="5"/>
        <v>-2.0149578651350458E-2</v>
      </c>
      <c r="AR60" s="34">
        <f t="shared" si="5"/>
        <v>-2.0149578651350458E-2</v>
      </c>
      <c r="AS60" s="34">
        <f t="shared" si="5"/>
        <v>-2.0149578651350458E-2</v>
      </c>
      <c r="AT60" s="34">
        <f t="shared" si="5"/>
        <v>-2.0149578651350458E-2</v>
      </c>
      <c r="AU60" s="34">
        <f t="shared" si="5"/>
        <v>-2.0149578651350458E-2</v>
      </c>
      <c r="AV60" s="34">
        <f t="shared" si="5"/>
        <v>-2.0149578651350458E-2</v>
      </c>
      <c r="AW60" s="34">
        <f t="shared" si="5"/>
        <v>-2.0149578651350458E-2</v>
      </c>
      <c r="AX60" s="34">
        <f t="shared" si="5"/>
        <v>-2.0149578651350458E-2</v>
      </c>
      <c r="AY60" s="34">
        <f t="shared" si="5"/>
        <v>-2.0149578651350458E-2</v>
      </c>
      <c r="AZ60" s="34">
        <f t="shared" si="5"/>
        <v>-2.0149578651350458E-2</v>
      </c>
      <c r="BA60" s="34">
        <f t="shared" si="5"/>
        <v>5.9996074258893064E-4</v>
      </c>
      <c r="BB60" s="34">
        <f t="shared" si="5"/>
        <v>5.7773194574474917E-4</v>
      </c>
      <c r="BC60" s="34">
        <f t="shared" si="5"/>
        <v>5.5550972352252698E-4</v>
      </c>
      <c r="BD60" s="34">
        <f t="shared" si="5"/>
        <v>5.3329353175409649E-4</v>
      </c>
    </row>
    <row r="61" spans="1:56" ht="17.25" hidden="1" customHeight="1" outlineLevel="1">
      <c r="A61" s="115"/>
      <c r="B61" s="9" t="s">
        <v>35</v>
      </c>
      <c r="C61" s="9" t="s">
        <v>62</v>
      </c>
      <c r="D61" s="9" t="s">
        <v>40</v>
      </c>
      <c r="E61" s="34">
        <v>0</v>
      </c>
      <c r="F61" s="34">
        <f>E62</f>
        <v>0</v>
      </c>
      <c r="G61" s="34">
        <f t="shared" ref="G61:BD61" si="6">F62</f>
        <v>0</v>
      </c>
      <c r="H61" s="34">
        <f t="shared" si="6"/>
        <v>-0.93372927272727224</v>
      </c>
      <c r="I61" s="34">
        <f t="shared" si="6"/>
        <v>-0.91197943747534471</v>
      </c>
      <c r="J61" s="34">
        <f t="shared" si="6"/>
        <v>-0.89025212687824951</v>
      </c>
      <c r="K61" s="34">
        <f t="shared" si="6"/>
        <v>-0.86854730987379714</v>
      </c>
      <c r="L61" s="34">
        <f t="shared" si="6"/>
        <v>-0.84686512531348235</v>
      </c>
      <c r="M61" s="34">
        <f t="shared" si="6"/>
        <v>-0.82520556352036945</v>
      </c>
      <c r="N61" s="34">
        <f t="shared" si="6"/>
        <v>-0.8035670959801301</v>
      </c>
      <c r="O61" s="34">
        <f t="shared" si="6"/>
        <v>-0.78195085066211301</v>
      </c>
      <c r="P61" s="34">
        <f t="shared" si="6"/>
        <v>-0.76035682756631806</v>
      </c>
      <c r="Q61" s="34">
        <f t="shared" si="6"/>
        <v>-0.73878502669274537</v>
      </c>
      <c r="R61" s="34">
        <f t="shared" si="6"/>
        <v>-0.71723544804139494</v>
      </c>
      <c r="S61" s="34">
        <f t="shared" si="6"/>
        <v>-0.69570809161226665</v>
      </c>
      <c r="T61" s="34">
        <f t="shared" si="6"/>
        <v>-0.67420295740536063</v>
      </c>
      <c r="U61" s="34">
        <f t="shared" si="6"/>
        <v>-0.65272004542067685</v>
      </c>
      <c r="V61" s="34">
        <f t="shared" si="6"/>
        <v>-0.63125935565821534</v>
      </c>
      <c r="W61" s="34">
        <f t="shared" si="6"/>
        <v>-0.60982088811797597</v>
      </c>
      <c r="X61" s="34">
        <f t="shared" si="6"/>
        <v>-0.58840464279995885</v>
      </c>
      <c r="Y61" s="34">
        <f t="shared" si="6"/>
        <v>-0.567010619704164</v>
      </c>
      <c r="Z61" s="34">
        <f t="shared" si="6"/>
        <v>-0.54563881883059129</v>
      </c>
      <c r="AA61" s="34">
        <f t="shared" si="6"/>
        <v>-0.52428924017924083</v>
      </c>
      <c r="AB61" s="34">
        <f t="shared" si="6"/>
        <v>-0.50296188375011264</v>
      </c>
      <c r="AC61" s="34">
        <f t="shared" si="6"/>
        <v>-0.48165674954320664</v>
      </c>
      <c r="AD61" s="34">
        <f t="shared" si="6"/>
        <v>-0.46037383755852285</v>
      </c>
      <c r="AE61" s="34">
        <f t="shared" si="6"/>
        <v>-0.43911314779606125</v>
      </c>
      <c r="AF61" s="34">
        <f t="shared" si="6"/>
        <v>-0.41787468025582192</v>
      </c>
      <c r="AG61" s="34">
        <f t="shared" si="6"/>
        <v>-0.39665843493780478</v>
      </c>
      <c r="AH61" s="34">
        <f t="shared" si="6"/>
        <v>-0.3754644118420099</v>
      </c>
      <c r="AI61" s="34">
        <f t="shared" si="6"/>
        <v>-0.35429261096843723</v>
      </c>
      <c r="AJ61" s="34">
        <f t="shared" si="6"/>
        <v>-0.33314303231708675</v>
      </c>
      <c r="AK61" s="34">
        <f t="shared" si="6"/>
        <v>-0.31199345366573628</v>
      </c>
      <c r="AL61" s="34">
        <f t="shared" si="6"/>
        <v>-0.2908438750143858</v>
      </c>
      <c r="AM61" s="34">
        <f t="shared" si="6"/>
        <v>-0.26969429636303532</v>
      </c>
      <c r="AN61" s="34">
        <f t="shared" si="6"/>
        <v>-0.24854471771168488</v>
      </c>
      <c r="AO61" s="34">
        <f t="shared" si="6"/>
        <v>-0.22739513906033443</v>
      </c>
      <c r="AP61" s="34">
        <f t="shared" si="6"/>
        <v>-0.20624556040898398</v>
      </c>
      <c r="AQ61" s="34">
        <f t="shared" si="6"/>
        <v>-0.18509598175763353</v>
      </c>
      <c r="AR61" s="34">
        <f t="shared" si="6"/>
        <v>-0.16394640310628308</v>
      </c>
      <c r="AS61" s="34">
        <f t="shared" si="6"/>
        <v>-0.14279682445493264</v>
      </c>
      <c r="AT61" s="34">
        <f t="shared" si="6"/>
        <v>-0.12164724580358217</v>
      </c>
      <c r="AU61" s="34">
        <f t="shared" si="6"/>
        <v>-0.10049766715223171</v>
      </c>
      <c r="AV61" s="34">
        <f t="shared" si="6"/>
        <v>-7.934808850088125E-2</v>
      </c>
      <c r="AW61" s="34">
        <f t="shared" si="6"/>
        <v>-5.8198509849530788E-2</v>
      </c>
      <c r="AX61" s="34">
        <f t="shared" si="6"/>
        <v>-3.7048931198180327E-2</v>
      </c>
      <c r="AY61" s="34">
        <f t="shared" si="6"/>
        <v>-1.6899352546829869E-2</v>
      </c>
      <c r="AZ61" s="34">
        <f t="shared" si="6"/>
        <v>3.2502261045205885E-3</v>
      </c>
      <c r="BA61" s="34">
        <f t="shared" si="6"/>
        <v>2.3399804755871046E-2</v>
      </c>
      <c r="BB61" s="34">
        <f t="shared" si="6"/>
        <v>2.2799844013282115E-2</v>
      </c>
      <c r="BC61" s="34">
        <f t="shared" si="6"/>
        <v>2.2222112067537367E-2</v>
      </c>
      <c r="BD61" s="34">
        <f t="shared" si="6"/>
        <v>2.1666602344014841E-2</v>
      </c>
    </row>
    <row r="62" spans="1:56" ht="16.5" hidden="1" customHeight="1" outlineLevel="1">
      <c r="A62" s="115"/>
      <c r="B62" s="9" t="s">
        <v>34</v>
      </c>
      <c r="C62" s="9" t="s">
        <v>69</v>
      </c>
      <c r="D62" s="9" t="s">
        <v>40</v>
      </c>
      <c r="E62" s="34">
        <f t="shared" ref="E62:BD62" si="7">E28-E60+E61</f>
        <v>0</v>
      </c>
      <c r="F62" s="34">
        <f t="shared" si="7"/>
        <v>0</v>
      </c>
      <c r="G62" s="34">
        <f t="shared" si="7"/>
        <v>-0.93372927272727224</v>
      </c>
      <c r="H62" s="34">
        <f t="shared" si="7"/>
        <v>-0.91197943747534471</v>
      </c>
      <c r="I62" s="34">
        <f t="shared" si="7"/>
        <v>-0.89025212687824951</v>
      </c>
      <c r="J62" s="34">
        <f t="shared" si="7"/>
        <v>-0.86854730987379714</v>
      </c>
      <c r="K62" s="34">
        <f t="shared" si="7"/>
        <v>-0.84686512531348235</v>
      </c>
      <c r="L62" s="34">
        <f t="shared" si="7"/>
        <v>-0.82520556352036945</v>
      </c>
      <c r="M62" s="34">
        <f t="shared" si="7"/>
        <v>-0.8035670959801301</v>
      </c>
      <c r="N62" s="34">
        <f t="shared" si="7"/>
        <v>-0.78195085066211301</v>
      </c>
      <c r="O62" s="34">
        <f t="shared" si="7"/>
        <v>-0.76035682756631806</v>
      </c>
      <c r="P62" s="34">
        <f t="shared" si="7"/>
        <v>-0.73878502669274537</v>
      </c>
      <c r="Q62" s="34">
        <f t="shared" si="7"/>
        <v>-0.71723544804139494</v>
      </c>
      <c r="R62" s="34">
        <f t="shared" si="7"/>
        <v>-0.69570809161226665</v>
      </c>
      <c r="S62" s="34">
        <f t="shared" si="7"/>
        <v>-0.67420295740536063</v>
      </c>
      <c r="T62" s="34">
        <f t="shared" si="7"/>
        <v>-0.65272004542067685</v>
      </c>
      <c r="U62" s="34">
        <f t="shared" si="7"/>
        <v>-0.63125935565821534</v>
      </c>
      <c r="V62" s="34">
        <f t="shared" si="7"/>
        <v>-0.60982088811797597</v>
      </c>
      <c r="W62" s="34">
        <f t="shared" si="7"/>
        <v>-0.58840464279995885</v>
      </c>
      <c r="X62" s="34">
        <f t="shared" si="7"/>
        <v>-0.567010619704164</v>
      </c>
      <c r="Y62" s="34">
        <f t="shared" si="7"/>
        <v>-0.54563881883059129</v>
      </c>
      <c r="Z62" s="34">
        <f t="shared" si="7"/>
        <v>-0.52428924017924083</v>
      </c>
      <c r="AA62" s="34">
        <f t="shared" si="7"/>
        <v>-0.50296188375011264</v>
      </c>
      <c r="AB62" s="34">
        <f t="shared" si="7"/>
        <v>-0.48165674954320664</v>
      </c>
      <c r="AC62" s="34">
        <f t="shared" si="7"/>
        <v>-0.46037383755852285</v>
      </c>
      <c r="AD62" s="34">
        <f t="shared" si="7"/>
        <v>-0.43911314779606125</v>
      </c>
      <c r="AE62" s="34">
        <f t="shared" si="7"/>
        <v>-0.41787468025582192</v>
      </c>
      <c r="AF62" s="34">
        <f t="shared" si="7"/>
        <v>-0.39665843493780478</v>
      </c>
      <c r="AG62" s="34">
        <f t="shared" si="7"/>
        <v>-0.3754644118420099</v>
      </c>
      <c r="AH62" s="34">
        <f t="shared" si="7"/>
        <v>-0.35429261096843723</v>
      </c>
      <c r="AI62" s="34">
        <f t="shared" si="7"/>
        <v>-0.33314303231708675</v>
      </c>
      <c r="AJ62" s="34">
        <f t="shared" si="7"/>
        <v>-0.31199345366573628</v>
      </c>
      <c r="AK62" s="34">
        <f t="shared" si="7"/>
        <v>-0.2908438750143858</v>
      </c>
      <c r="AL62" s="34">
        <f t="shared" si="7"/>
        <v>-0.26969429636303532</v>
      </c>
      <c r="AM62" s="34">
        <f t="shared" si="7"/>
        <v>-0.24854471771168488</v>
      </c>
      <c r="AN62" s="34">
        <f t="shared" si="7"/>
        <v>-0.22739513906033443</v>
      </c>
      <c r="AO62" s="34">
        <f t="shared" si="7"/>
        <v>-0.20624556040898398</v>
      </c>
      <c r="AP62" s="34">
        <f t="shared" si="7"/>
        <v>-0.18509598175763353</v>
      </c>
      <c r="AQ62" s="34">
        <f t="shared" si="7"/>
        <v>-0.16394640310628308</v>
      </c>
      <c r="AR62" s="34">
        <f t="shared" si="7"/>
        <v>-0.14279682445493264</v>
      </c>
      <c r="AS62" s="34">
        <f t="shared" si="7"/>
        <v>-0.12164724580358217</v>
      </c>
      <c r="AT62" s="34">
        <f t="shared" si="7"/>
        <v>-0.10049766715223171</v>
      </c>
      <c r="AU62" s="34">
        <f t="shared" si="7"/>
        <v>-7.934808850088125E-2</v>
      </c>
      <c r="AV62" s="34">
        <f t="shared" si="7"/>
        <v>-5.8198509849530788E-2</v>
      </c>
      <c r="AW62" s="34">
        <f t="shared" si="7"/>
        <v>-3.7048931198180327E-2</v>
      </c>
      <c r="AX62" s="34">
        <f t="shared" si="7"/>
        <v>-1.6899352546829869E-2</v>
      </c>
      <c r="AY62" s="34">
        <f t="shared" si="7"/>
        <v>3.2502261045205885E-3</v>
      </c>
      <c r="AZ62" s="34">
        <f t="shared" si="7"/>
        <v>2.3399804755871046E-2</v>
      </c>
      <c r="BA62" s="34">
        <f t="shared" si="7"/>
        <v>2.2799844013282115E-2</v>
      </c>
      <c r="BB62" s="34">
        <f t="shared" si="7"/>
        <v>2.2222112067537367E-2</v>
      </c>
      <c r="BC62" s="34">
        <f t="shared" si="7"/>
        <v>2.1666602344014841E-2</v>
      </c>
      <c r="BD62" s="34">
        <f t="shared" si="7"/>
        <v>2.1133308812260745E-2</v>
      </c>
    </row>
    <row r="63" spans="1:56" ht="16.5" collapsed="1">
      <c r="A63" s="115"/>
      <c r="B63" s="9" t="s">
        <v>8</v>
      </c>
      <c r="C63" s="11" t="s">
        <v>68</v>
      </c>
      <c r="D63" s="9" t="s">
        <v>40</v>
      </c>
      <c r="E63" s="34">
        <f>AVERAGE(E61:E62)*'Fixed data'!$C$3</f>
        <v>0</v>
      </c>
      <c r="F63" s="34">
        <f>AVERAGE(F61:F62)*'Fixed data'!$C$3</f>
        <v>0</v>
      </c>
      <c r="G63" s="34">
        <f>AVERAGE(G61:G62)*'Fixed data'!$C$3</f>
        <v>-2.2549561936363625E-2</v>
      </c>
      <c r="H63" s="34">
        <f>AVERAGE(H61:H62)*'Fixed data'!$C$3</f>
        <v>-4.4573865351393196E-2</v>
      </c>
      <c r="I63" s="34">
        <f>AVERAGE(I61:I62)*'Fixed data'!$C$3</f>
        <v>-4.3523892279139303E-2</v>
      </c>
      <c r="J63" s="34">
        <f>AVERAGE(J61:J62)*'Fixed data'!$C$3</f>
        <v>-4.247500639756193E-2</v>
      </c>
      <c r="K63" s="34">
        <f>AVERAGE(K61:K62)*'Fixed data'!$C$3</f>
        <v>-4.1427210309772804E-2</v>
      </c>
      <c r="L63" s="34">
        <f>AVERAGE(L61:L62)*'Fixed data'!$C$3</f>
        <v>-4.0380507135337529E-2</v>
      </c>
      <c r="M63" s="34">
        <f>AVERAGE(M61:M62)*'Fixed data'!$C$3</f>
        <v>-3.9334859726937066E-2</v>
      </c>
      <c r="N63" s="34">
        <f>AVERAGE(N61:N62)*'Fixed data'!$C$3</f>
        <v>-3.829025841141017E-2</v>
      </c>
      <c r="O63" s="34">
        <f>AVERAGE(O61:O62)*'Fixed data'!$C$3</f>
        <v>-3.7246730429216612E-2</v>
      </c>
      <c r="P63" s="34">
        <f>AVERAGE(P61:P62)*'Fixed data'!$C$3</f>
        <v>-3.6204275780356378E-2</v>
      </c>
      <c r="Q63" s="34">
        <f>AVERAGE(Q61:Q62)*'Fixed data'!$C$3</f>
        <v>-3.5162894464829487E-2</v>
      </c>
      <c r="R63" s="34">
        <f>AVERAGE(R61:R62)*'Fixed data'!$C$3</f>
        <v>-3.4122586482635928E-2</v>
      </c>
      <c r="S63" s="34">
        <f>AVERAGE(S61:S62)*'Fixed data'!$C$3</f>
        <v>-3.3083351833775705E-2</v>
      </c>
      <c r="T63" s="34">
        <f>AVERAGE(T61:T62)*'Fixed data'!$C$3</f>
        <v>-3.2045190518248806E-2</v>
      </c>
      <c r="U63" s="34">
        <f>AVERAGE(U61:U62)*'Fixed data'!$C$3</f>
        <v>-3.1008102536055251E-2</v>
      </c>
      <c r="V63" s="34">
        <f>AVERAGE(V61:V62)*'Fixed data'!$C$3</f>
        <v>-2.9972087887195024E-2</v>
      </c>
      <c r="W63" s="34">
        <f>AVERAGE(W61:W62)*'Fixed data'!$C$3</f>
        <v>-2.8937146571668126E-2</v>
      </c>
      <c r="X63" s="34">
        <f>AVERAGE(X61:X62)*'Fixed data'!$C$3</f>
        <v>-2.790327858947457E-2</v>
      </c>
      <c r="Y63" s="34">
        <f>AVERAGE(Y61:Y62)*'Fixed data'!$C$3</f>
        <v>-2.6870483940614344E-2</v>
      </c>
      <c r="Z63" s="34">
        <f>AVERAGE(Z61:Z62)*'Fixed data'!$C$3</f>
        <v>-2.5838762625087448E-2</v>
      </c>
      <c r="AA63" s="34">
        <f>AVERAGE(AA61:AA62)*'Fixed data'!$C$3</f>
        <v>-2.480811464289389E-2</v>
      </c>
      <c r="AB63" s="34">
        <f>AVERAGE(AB61:AB62)*'Fixed data'!$C$3</f>
        <v>-2.3778539994033662E-2</v>
      </c>
      <c r="AC63" s="34">
        <f>AVERAGE(AC61:AC62)*'Fixed data'!$C$3</f>
        <v>-2.2750038678506768E-2</v>
      </c>
      <c r="AD63" s="34">
        <f>AVERAGE(AD61:AD62)*'Fixed data'!$C$3</f>
        <v>-2.1722610696313208E-2</v>
      </c>
      <c r="AE63" s="34">
        <f>AVERAGE(AE61:AE62)*'Fixed data'!$C$3</f>
        <v>-2.0696256047452982E-2</v>
      </c>
      <c r="AF63" s="34">
        <f>AVERAGE(AF61:AF62)*'Fixed data'!$C$3</f>
        <v>-1.9670974731926087E-2</v>
      </c>
      <c r="AG63" s="34">
        <f>AVERAGE(AG61:AG62)*'Fixed data'!$C$3</f>
        <v>-1.8646766749732525E-2</v>
      </c>
      <c r="AH63" s="34">
        <f>AVERAGE(AH61:AH62)*'Fixed data'!$C$3</f>
        <v>-1.7623632100872297E-2</v>
      </c>
      <c r="AI63" s="34">
        <f>AVERAGE(AI61:AI62)*'Fixed data'!$C$3</f>
        <v>-1.6601570785345406E-2</v>
      </c>
      <c r="AJ63" s="34">
        <f>AVERAGE(AJ61:AJ62)*'Fixed data'!$C$3</f>
        <v>-1.5580046136485177E-2</v>
      </c>
      <c r="AK63" s="34">
        <f>AVERAGE(AK61:AK62)*'Fixed data'!$C$3</f>
        <v>-1.4558521487624949E-2</v>
      </c>
      <c r="AL63" s="34">
        <f>AVERAGE(AL61:AL62)*'Fixed data'!$C$3</f>
        <v>-1.3536996838764722E-2</v>
      </c>
      <c r="AM63" s="34">
        <f>AVERAGE(AM61:AM62)*'Fixed data'!$C$3</f>
        <v>-1.2515472189904493E-2</v>
      </c>
      <c r="AN63" s="34">
        <f>AVERAGE(AN61:AN62)*'Fixed data'!$C$3</f>
        <v>-1.1493947541044268E-2</v>
      </c>
      <c r="AO63" s="34">
        <f>AVERAGE(AO61:AO62)*'Fixed data'!$C$3</f>
        <v>-1.0472422892184039E-2</v>
      </c>
      <c r="AP63" s="34">
        <f>AVERAGE(AP61:AP62)*'Fixed data'!$C$3</f>
        <v>-9.4508982433238135E-3</v>
      </c>
      <c r="AQ63" s="34">
        <f>AVERAGE(AQ61:AQ62)*'Fixed data'!$C$3</f>
        <v>-8.4293735944635864E-3</v>
      </c>
      <c r="AR63" s="34">
        <f>AVERAGE(AR61:AR62)*'Fixed data'!$C$3</f>
        <v>-7.4078489456033611E-3</v>
      </c>
      <c r="AS63" s="34">
        <f>AVERAGE(AS61:AS62)*'Fixed data'!$C$3</f>
        <v>-6.3863242967431323E-3</v>
      </c>
      <c r="AT63" s="34">
        <f>AVERAGE(AT61:AT62)*'Fixed data'!$C$3</f>
        <v>-5.3647996478829061E-3</v>
      </c>
      <c r="AU63" s="34">
        <f>AVERAGE(AU61:AU62)*'Fixed data'!$C$3</f>
        <v>-4.3432749990226782E-3</v>
      </c>
      <c r="AV63" s="34">
        <f>AVERAGE(AV61:AV62)*'Fixed data'!$C$3</f>
        <v>-3.3217503501624512E-3</v>
      </c>
      <c r="AW63" s="34">
        <f>AVERAGE(AW61:AW62)*'Fixed data'!$C$3</f>
        <v>-2.3002257013022237E-3</v>
      </c>
      <c r="AX63" s="34">
        <f>AVERAGE(AX61:AX62)*'Fixed data'!$C$3</f>
        <v>-1.3028510524419961E-3</v>
      </c>
      <c r="AY63" s="34">
        <f>AVERAGE(AY61:AY62)*'Fixed data'!$C$3</f>
        <v>-3.2962640358176915E-4</v>
      </c>
      <c r="AZ63" s="34">
        <f>AVERAGE(AZ61:AZ62)*'Fixed data'!$C$3</f>
        <v>6.4359824527845803E-4</v>
      </c>
      <c r="BA63" s="34">
        <f>AVERAGE(BA61:BA62)*'Fixed data'!$C$3</f>
        <v>1.1157215177750488E-3</v>
      </c>
      <c r="BB63" s="34">
        <f>AVERAGE(BB61:BB62)*'Fixed data'!$C$3</f>
        <v>1.0872802393517905E-3</v>
      </c>
      <c r="BC63" s="34">
        <f>AVERAGE(BC61:BC62)*'Fixed data'!$C$3</f>
        <v>1.0599124530389858E-3</v>
      </c>
      <c r="BD63" s="34">
        <f>AVERAGE(BD61:BD62)*'Fixed data'!$C$3</f>
        <v>1.0336178544240555E-3</v>
      </c>
    </row>
    <row r="64" spans="1:56" ht="15.75" thickBot="1">
      <c r="A64" s="114"/>
      <c r="B64" s="12" t="s">
        <v>95</v>
      </c>
      <c r="C64" s="12" t="s">
        <v>45</v>
      </c>
      <c r="D64" s="12" t="s">
        <v>40</v>
      </c>
      <c r="E64" s="53">
        <f t="shared" ref="E64:BD64" si="8">E29+E60+E63</f>
        <v>0</v>
      </c>
      <c r="F64" s="53">
        <f t="shared" si="8"/>
        <v>0</v>
      </c>
      <c r="G64" s="53">
        <f t="shared" si="8"/>
        <v>-0.25598188011818163</v>
      </c>
      <c r="H64" s="53">
        <f t="shared" si="8"/>
        <v>-6.5073330780835534E-2</v>
      </c>
      <c r="I64" s="53">
        <f t="shared" si="8"/>
        <v>-6.4001202876234509E-2</v>
      </c>
      <c r="J64" s="53">
        <f t="shared" si="8"/>
        <v>-6.2930162615040058E-2</v>
      </c>
      <c r="K64" s="53">
        <f t="shared" si="8"/>
        <v>-6.1860254398574802E-2</v>
      </c>
      <c r="L64" s="53">
        <f t="shared" si="8"/>
        <v>-6.0791448238795259E-2</v>
      </c>
      <c r="M64" s="53">
        <f t="shared" si="8"/>
        <v>-5.9723327267176413E-2</v>
      </c>
      <c r="N64" s="53">
        <f t="shared" si="8"/>
        <v>-5.8656503729427295E-2</v>
      </c>
      <c r="O64" s="53">
        <f t="shared" si="8"/>
        <v>-5.7590753525011515E-2</v>
      </c>
      <c r="P64" s="53">
        <f t="shared" si="8"/>
        <v>-5.6526076653929058E-2</v>
      </c>
      <c r="Q64" s="53">
        <f t="shared" si="8"/>
        <v>-5.5462473116179939E-2</v>
      </c>
      <c r="R64" s="53">
        <f t="shared" si="8"/>
        <v>-5.4399942911764157E-2</v>
      </c>
      <c r="S64" s="53">
        <f t="shared" si="8"/>
        <v>-5.3338486040681712E-2</v>
      </c>
      <c r="T64" s="53">
        <f t="shared" si="8"/>
        <v>-5.2278102502932591E-2</v>
      </c>
      <c r="U64" s="53">
        <f t="shared" si="8"/>
        <v>-5.1218792298516821E-2</v>
      </c>
      <c r="V64" s="53">
        <f t="shared" si="8"/>
        <v>-5.0160555427434368E-2</v>
      </c>
      <c r="W64" s="53">
        <f t="shared" si="8"/>
        <v>-4.9103391889685252E-2</v>
      </c>
      <c r="X64" s="53">
        <f t="shared" si="8"/>
        <v>-4.8047301685269467E-2</v>
      </c>
      <c r="Y64" s="53">
        <f t="shared" si="8"/>
        <v>-4.6992284814187019E-2</v>
      </c>
      <c r="Z64" s="53">
        <f t="shared" si="8"/>
        <v>-4.5938341276437908E-2</v>
      </c>
      <c r="AA64" s="53">
        <f t="shared" si="8"/>
        <v>-4.4885471072022121E-2</v>
      </c>
      <c r="AB64" s="53">
        <f t="shared" si="8"/>
        <v>-4.3833674200939671E-2</v>
      </c>
      <c r="AC64" s="53">
        <f t="shared" si="8"/>
        <v>-4.2782950663190558E-2</v>
      </c>
      <c r="AD64" s="53">
        <f t="shared" si="8"/>
        <v>-4.1733300458774776E-2</v>
      </c>
      <c r="AE64" s="53">
        <f t="shared" si="8"/>
        <v>-4.0684723587692331E-2</v>
      </c>
      <c r="AF64" s="53">
        <f t="shared" si="8"/>
        <v>-3.963722004994321E-2</v>
      </c>
      <c r="AG64" s="53">
        <f t="shared" si="8"/>
        <v>-3.8590789845527426E-2</v>
      </c>
      <c r="AH64" s="53">
        <f t="shared" si="8"/>
        <v>-3.7545432974444973E-2</v>
      </c>
      <c r="AI64" s="53">
        <f t="shared" si="8"/>
        <v>-3.6501149436695864E-2</v>
      </c>
      <c r="AJ64" s="53">
        <f t="shared" si="8"/>
        <v>-3.5479624787835631E-2</v>
      </c>
      <c r="AK64" s="53">
        <f t="shared" si="8"/>
        <v>-3.4458100138975406E-2</v>
      </c>
      <c r="AL64" s="53">
        <f t="shared" si="8"/>
        <v>-3.3436575490115181E-2</v>
      </c>
      <c r="AM64" s="53">
        <f t="shared" si="8"/>
        <v>-3.2415050841254948E-2</v>
      </c>
      <c r="AN64" s="53">
        <f t="shared" si="8"/>
        <v>-3.1393526192394723E-2</v>
      </c>
      <c r="AO64" s="53">
        <f t="shared" si="8"/>
        <v>-3.0372001543534498E-2</v>
      </c>
      <c r="AP64" s="53">
        <f t="shared" si="8"/>
        <v>-2.9350476894674273E-2</v>
      </c>
      <c r="AQ64" s="53">
        <f t="shared" si="8"/>
        <v>-2.8328952245814044E-2</v>
      </c>
      <c r="AR64" s="53">
        <f t="shared" si="8"/>
        <v>-2.7307427596953818E-2</v>
      </c>
      <c r="AS64" s="53">
        <f t="shared" si="8"/>
        <v>-2.628590294809359E-2</v>
      </c>
      <c r="AT64" s="53">
        <f t="shared" si="8"/>
        <v>-2.5264378299233364E-2</v>
      </c>
      <c r="AU64" s="53">
        <f t="shared" si="8"/>
        <v>-2.4242853650373136E-2</v>
      </c>
      <c r="AV64" s="53">
        <f t="shared" si="8"/>
        <v>-2.3221329001512907E-2</v>
      </c>
      <c r="AW64" s="53">
        <f t="shared" si="8"/>
        <v>-2.2199804352652681E-2</v>
      </c>
      <c r="AX64" s="53">
        <f t="shared" si="8"/>
        <v>-2.1452429703792453E-2</v>
      </c>
      <c r="AY64" s="53">
        <f t="shared" si="8"/>
        <v>-2.0479205054932226E-2</v>
      </c>
      <c r="AZ64" s="53">
        <f t="shared" si="8"/>
        <v>-1.9505980406071998E-2</v>
      </c>
      <c r="BA64" s="53">
        <f t="shared" si="8"/>
        <v>1.7156822603639796E-3</v>
      </c>
      <c r="BB64" s="53">
        <f t="shared" si="8"/>
        <v>1.6650121850965397E-3</v>
      </c>
      <c r="BC64" s="53">
        <f t="shared" si="8"/>
        <v>1.6154221765615128E-3</v>
      </c>
      <c r="BD64" s="53">
        <f t="shared" si="8"/>
        <v>1.566911386178152E-3</v>
      </c>
    </row>
    <row r="65" spans="1:56" ht="12.75" customHeight="1">
      <c r="A65" s="18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-0.25598188011818163</v>
      </c>
      <c r="H77" s="54">
        <f>IF('Fixed data'!$G$19=FALSE,H64+H76,H64)</f>
        <v>-6.5073330780835534E-2</v>
      </c>
      <c r="I77" s="54">
        <f>IF('Fixed data'!$G$19=FALSE,I64+I76,I64)</f>
        <v>-6.4001202876234509E-2</v>
      </c>
      <c r="J77" s="54">
        <f>IF('Fixed data'!$G$19=FALSE,J64+J76,J64)</f>
        <v>-6.2930162615040058E-2</v>
      </c>
      <c r="K77" s="54">
        <f>IF('Fixed data'!$G$19=FALSE,K64+K76,K64)</f>
        <v>-6.1860254398574802E-2</v>
      </c>
      <c r="L77" s="54">
        <f>IF('Fixed data'!$G$19=FALSE,L64+L76,L64)</f>
        <v>-6.0791448238795259E-2</v>
      </c>
      <c r="M77" s="54">
        <f>IF('Fixed data'!$G$19=FALSE,M64+M76,M64)</f>
        <v>-5.9723327267176413E-2</v>
      </c>
      <c r="N77" s="54">
        <f>IF('Fixed data'!$G$19=FALSE,N64+N76,N64)</f>
        <v>-5.8656503729427295E-2</v>
      </c>
      <c r="O77" s="54">
        <f>IF('Fixed data'!$G$19=FALSE,O64+O76,O64)</f>
        <v>-5.7590753525011515E-2</v>
      </c>
      <c r="P77" s="54">
        <f>IF('Fixed data'!$G$19=FALSE,P64+P76,P64)</f>
        <v>-5.6526076653929058E-2</v>
      </c>
      <c r="Q77" s="54">
        <f>IF('Fixed data'!$G$19=FALSE,Q64+Q76,Q64)</f>
        <v>-5.5462473116179939E-2</v>
      </c>
      <c r="R77" s="54">
        <f>IF('Fixed data'!$G$19=FALSE,R64+R76,R64)</f>
        <v>-5.4399942911764157E-2</v>
      </c>
      <c r="S77" s="54">
        <f>IF('Fixed data'!$G$19=FALSE,S64+S76,S64)</f>
        <v>-5.3338486040681712E-2</v>
      </c>
      <c r="T77" s="54">
        <f>IF('Fixed data'!$G$19=FALSE,T64+T76,T64)</f>
        <v>-5.2278102502932591E-2</v>
      </c>
      <c r="U77" s="54">
        <f>IF('Fixed data'!$G$19=FALSE,U64+U76,U64)</f>
        <v>-5.1218792298516821E-2</v>
      </c>
      <c r="V77" s="54">
        <f>IF('Fixed data'!$G$19=FALSE,V64+V76,V64)</f>
        <v>-5.0160555427434368E-2</v>
      </c>
      <c r="W77" s="54">
        <f>IF('Fixed data'!$G$19=FALSE,W64+W76,W64)</f>
        <v>-4.9103391889685252E-2</v>
      </c>
      <c r="X77" s="54">
        <f>IF('Fixed data'!$G$19=FALSE,X64+X76,X64)</f>
        <v>-4.8047301685269467E-2</v>
      </c>
      <c r="Y77" s="54">
        <f>IF('Fixed data'!$G$19=FALSE,Y64+Y76,Y64)</f>
        <v>-4.6992284814187019E-2</v>
      </c>
      <c r="Z77" s="54">
        <f>IF('Fixed data'!$G$19=FALSE,Z64+Z76,Z64)</f>
        <v>-4.5938341276437908E-2</v>
      </c>
      <c r="AA77" s="54">
        <f>IF('Fixed data'!$G$19=FALSE,AA64+AA76,AA64)</f>
        <v>-4.4885471072022121E-2</v>
      </c>
      <c r="AB77" s="54">
        <f>IF('Fixed data'!$G$19=FALSE,AB64+AB76,AB64)</f>
        <v>-4.3833674200939671E-2</v>
      </c>
      <c r="AC77" s="54">
        <f>IF('Fixed data'!$G$19=FALSE,AC64+AC76,AC64)</f>
        <v>-4.2782950663190558E-2</v>
      </c>
      <c r="AD77" s="54">
        <f>IF('Fixed data'!$G$19=FALSE,AD64+AD76,AD64)</f>
        <v>-4.1733300458774776E-2</v>
      </c>
      <c r="AE77" s="54">
        <f>IF('Fixed data'!$G$19=FALSE,AE64+AE76,AE64)</f>
        <v>-4.0684723587692331E-2</v>
      </c>
      <c r="AF77" s="54">
        <f>IF('Fixed data'!$G$19=FALSE,AF64+AF76,AF64)</f>
        <v>-3.963722004994321E-2</v>
      </c>
      <c r="AG77" s="54">
        <f>IF('Fixed data'!$G$19=FALSE,AG64+AG76,AG64)</f>
        <v>-3.8590789845527426E-2</v>
      </c>
      <c r="AH77" s="54">
        <f>IF('Fixed data'!$G$19=FALSE,AH64+AH76,AH64)</f>
        <v>-3.7545432974444973E-2</v>
      </c>
      <c r="AI77" s="54">
        <f>IF('Fixed data'!$G$19=FALSE,AI64+AI76,AI64)</f>
        <v>-3.6501149436695864E-2</v>
      </c>
      <c r="AJ77" s="54">
        <f>IF('Fixed data'!$G$19=FALSE,AJ64+AJ76,AJ64)</f>
        <v>-3.5479624787835631E-2</v>
      </c>
      <c r="AK77" s="54">
        <f>IF('Fixed data'!$G$19=FALSE,AK64+AK76,AK64)</f>
        <v>-3.4458100138975406E-2</v>
      </c>
      <c r="AL77" s="54">
        <f>IF('Fixed data'!$G$19=FALSE,AL64+AL76,AL64)</f>
        <v>-3.3436575490115181E-2</v>
      </c>
      <c r="AM77" s="54">
        <f>IF('Fixed data'!$G$19=FALSE,AM64+AM76,AM64)</f>
        <v>-3.2415050841254948E-2</v>
      </c>
      <c r="AN77" s="54">
        <f>IF('Fixed data'!$G$19=FALSE,AN64+AN76,AN64)</f>
        <v>-3.1393526192394723E-2</v>
      </c>
      <c r="AO77" s="54">
        <f>IF('Fixed data'!$G$19=FALSE,AO64+AO76,AO64)</f>
        <v>-3.0372001543534498E-2</v>
      </c>
      <c r="AP77" s="54">
        <f>IF('Fixed data'!$G$19=FALSE,AP64+AP76,AP64)</f>
        <v>-2.9350476894674273E-2</v>
      </c>
      <c r="AQ77" s="54">
        <f>IF('Fixed data'!$G$19=FALSE,AQ64+AQ76,AQ64)</f>
        <v>-2.8328952245814044E-2</v>
      </c>
      <c r="AR77" s="54">
        <f>IF('Fixed data'!$G$19=FALSE,AR64+AR76,AR64)</f>
        <v>-2.7307427596953818E-2</v>
      </c>
      <c r="AS77" s="54">
        <f>IF('Fixed data'!$G$19=FALSE,AS64+AS76,AS64)</f>
        <v>-2.628590294809359E-2</v>
      </c>
      <c r="AT77" s="54">
        <f>IF('Fixed data'!$G$19=FALSE,AT64+AT76,AT64)</f>
        <v>-2.5264378299233364E-2</v>
      </c>
      <c r="AU77" s="54">
        <f>IF('Fixed data'!$G$19=FALSE,AU64+AU76,AU64)</f>
        <v>-2.4242853650373136E-2</v>
      </c>
      <c r="AV77" s="54">
        <f>IF('Fixed data'!$G$19=FALSE,AV64+AV76,AV64)</f>
        <v>-2.3221329001512907E-2</v>
      </c>
      <c r="AW77" s="54">
        <f>IF('Fixed data'!$G$19=FALSE,AW64+AW76,AW64)</f>
        <v>-2.2199804352652681E-2</v>
      </c>
      <c r="AX77" s="54">
        <f>IF('Fixed data'!$G$19=FALSE,AX64+AX76,AX64)</f>
        <v>-2.1452429703792453E-2</v>
      </c>
      <c r="AY77" s="54">
        <f>IF('Fixed data'!$G$19=FALSE,AY64+AY76,AY64)</f>
        <v>-2.0479205054932226E-2</v>
      </c>
      <c r="AZ77" s="54">
        <f>IF('Fixed data'!$G$19=FALSE,AZ64+AZ76,AZ64)</f>
        <v>-1.9505980406071998E-2</v>
      </c>
      <c r="BA77" s="54">
        <f>IF('Fixed data'!$G$19=FALSE,BA64+BA76,BA64)</f>
        <v>1.7156822603639796E-3</v>
      </c>
      <c r="BB77" s="54">
        <f>IF('Fixed data'!$G$19=FALSE,BB64+BB76,BB64)</f>
        <v>1.6650121850965397E-3</v>
      </c>
      <c r="BC77" s="54">
        <f>IF('Fixed data'!$G$19=FALSE,BC64+BC76,BC64)</f>
        <v>1.6154221765615128E-3</v>
      </c>
      <c r="BD77" s="54">
        <f>IF('Fixed data'!$G$19=FALSE,BD64+BD76,BD64)</f>
        <v>1.566911386178152E-3</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-0.23088098955578007</v>
      </c>
      <c r="H80" s="55">
        <f t="shared" si="10"/>
        <v>-5.6707648339417396E-2</v>
      </c>
      <c r="I80" s="55">
        <f t="shared" si="10"/>
        <v>-5.3887295468458059E-2</v>
      </c>
      <c r="J80" s="55">
        <f t="shared" si="10"/>
        <v>-5.1193727833726749E-2</v>
      </c>
      <c r="K80" s="55">
        <f t="shared" si="10"/>
        <v>-4.8621600782881254E-2</v>
      </c>
      <c r="L80" s="55">
        <f t="shared" si="10"/>
        <v>-4.616572831166315E-2</v>
      </c>
      <c r="M80" s="55">
        <f t="shared" si="10"/>
        <v>-4.3820854978143843E-2</v>
      </c>
      <c r="N80" s="55">
        <f t="shared" si="10"/>
        <v>-4.1582699040228426E-2</v>
      </c>
      <c r="O80" s="55">
        <f t="shared" si="10"/>
        <v>-3.9446539777394249E-2</v>
      </c>
      <c r="P80" s="55">
        <f t="shared" si="10"/>
        <v>-3.7408013447381303E-2</v>
      </c>
      <c r="Q80" s="55">
        <f t="shared" si="10"/>
        <v>-3.546293564260649E-2</v>
      </c>
      <c r="R80" s="55">
        <f t="shared" si="10"/>
        <v>-3.3607294122978471E-2</v>
      </c>
      <c r="S80" s="55">
        <f t="shared" si="10"/>
        <v>-3.1837241929333029E-2</v>
      </c>
      <c r="T80" s="55">
        <f t="shared" si="10"/>
        <v>-3.0149090766672854E-2</v>
      </c>
      <c r="U80" s="55">
        <f t="shared" si="10"/>
        <v>-2.8539304646808195E-2</v>
      </c>
      <c r="V80" s="55">
        <f t="shared" si="10"/>
        <v>-2.7004493780390368E-2</v>
      </c>
      <c r="W80" s="55">
        <f t="shared" si="10"/>
        <v>-2.5541408708711803E-2</v>
      </c>
      <c r="X80" s="55">
        <f t="shared" si="10"/>
        <v>-2.4146934666012747E-2</v>
      </c>
      <c r="Y80" s="55">
        <f t="shared" si="10"/>
        <v>-2.281808616338828E-2</v>
      </c>
      <c r="Z80" s="55">
        <f t="shared" si="10"/>
        <v>-2.1552001785728435E-2</v>
      </c>
      <c r="AA80" s="55">
        <f t="shared" si="10"/>
        <v>-2.0345939193451689E-2</v>
      </c>
      <c r="AB80" s="55">
        <f t="shared" si="10"/>
        <v>-1.9197270321106127E-2</v>
      </c>
      <c r="AC80" s="55">
        <f t="shared" si="10"/>
        <v>-1.8103476765215558E-2</v>
      </c>
      <c r="AD80" s="55">
        <f t="shared" si="10"/>
        <v>-1.7062145354039025E-2</v>
      </c>
      <c r="AE80" s="55">
        <f t="shared" si="10"/>
        <v>-1.607096389219231E-2</v>
      </c>
      <c r="AF80" s="55">
        <f t="shared" si="10"/>
        <v>-1.5127717073349707E-2</v>
      </c>
      <c r="AG80" s="55">
        <f t="shared" si="10"/>
        <v>-1.4230282554503801E-2</v>
      </c>
      <c r="AH80" s="55">
        <f t="shared" si="10"/>
        <v>-1.3376627185510529E-2</v>
      </c>
      <c r="AI80" s="55">
        <f t="shared" si="10"/>
        <v>-1.4599990558281744E-2</v>
      </c>
      <c r="AJ80" s="55">
        <f t="shared" si="10"/>
        <v>-1.377805226240046E-2</v>
      </c>
      <c r="AK80" s="55">
        <f t="shared" si="10"/>
        <v>-1.2991608165013858E-2</v>
      </c>
      <c r="AL80" s="55">
        <f t="shared" si="10"/>
        <v>-1.2239287923016394E-2</v>
      </c>
      <c r="AM80" s="55">
        <f t="shared" si="10"/>
        <v>-1.1519770908096808E-2</v>
      </c>
      <c r="AN80" s="55">
        <f t="shared" si="10"/>
        <v>-1.0831784473242565E-2</v>
      </c>
      <c r="AO80" s="55">
        <f t="shared" si="10"/>
        <v>-1.0174102278049652E-2</v>
      </c>
      <c r="AP80" s="55">
        <f t="shared" si="10"/>
        <v>-9.5455426708829488E-3</v>
      </c>
      <c r="AQ80" s="55">
        <f t="shared" si="10"/>
        <v>-8.9449671259960555E-3</v>
      </c>
      <c r="AR80" s="55">
        <f t="shared" si="10"/>
        <v>-8.3712787337816303E-3</v>
      </c>
      <c r="AS80" s="55">
        <f t="shared" si="10"/>
        <v>-7.8234207423829773E-3</v>
      </c>
      <c r="AT80" s="55">
        <f t="shared" si="10"/>
        <v>-7.3003751489558889E-3</v>
      </c>
      <c r="AU80" s="55">
        <f t="shared" si="10"/>
        <v>-6.8011613389255864E-3</v>
      </c>
      <c r="AV80" s="55">
        <f t="shared" si="10"/>
        <v>-6.3248347716380613E-3</v>
      </c>
      <c r="AW80" s="55">
        <f t="shared" si="10"/>
        <v>-5.8704857108575923E-3</v>
      </c>
      <c r="AX80" s="55">
        <f t="shared" si="10"/>
        <v>-5.5076223177441593E-3</v>
      </c>
      <c r="AY80" s="55">
        <f t="shared" si="10"/>
        <v>-5.1046213597117111E-3</v>
      </c>
      <c r="AZ80" s="55">
        <f t="shared" si="10"/>
        <v>-4.7204238696031357E-3</v>
      </c>
      <c r="BA80" s="55">
        <f t="shared" si="10"/>
        <v>4.0310004836647308E-4</v>
      </c>
      <c r="BB80" s="55">
        <f t="shared" si="10"/>
        <v>3.79801067356729E-4</v>
      </c>
      <c r="BC80" s="55">
        <f t="shared" si="10"/>
        <v>3.5775653914859711E-4</v>
      </c>
      <c r="BD80" s="55">
        <f t="shared" si="10"/>
        <v>3.3690600489246273E-4</v>
      </c>
    </row>
    <row r="81" spans="1:56">
      <c r="A81" s="74"/>
      <c r="B81" s="15" t="s">
        <v>18</v>
      </c>
      <c r="C81" s="15"/>
      <c r="D81" s="14" t="s">
        <v>40</v>
      </c>
      <c r="E81" s="56">
        <f>+E80</f>
        <v>0</v>
      </c>
      <c r="F81" s="56">
        <f t="shared" ref="F81:BD81" si="11">+E81+F80</f>
        <v>0</v>
      </c>
      <c r="G81" s="56">
        <f t="shared" si="11"/>
        <v>-0.23088098955578007</v>
      </c>
      <c r="H81" s="56">
        <f t="shared" si="11"/>
        <v>-0.28758863789519745</v>
      </c>
      <c r="I81" s="56">
        <f t="shared" si="11"/>
        <v>-0.3414759333636555</v>
      </c>
      <c r="J81" s="56">
        <f t="shared" si="11"/>
        <v>-0.39266966119738222</v>
      </c>
      <c r="K81" s="56">
        <f t="shared" si="11"/>
        <v>-0.44129126198026347</v>
      </c>
      <c r="L81" s="56">
        <f t="shared" si="11"/>
        <v>-0.48745699029192663</v>
      </c>
      <c r="M81" s="56">
        <f t="shared" si="11"/>
        <v>-0.53127784527007049</v>
      </c>
      <c r="N81" s="56">
        <f t="shared" si="11"/>
        <v>-0.57286054431029887</v>
      </c>
      <c r="O81" s="56">
        <f t="shared" si="11"/>
        <v>-0.61230708408769308</v>
      </c>
      <c r="P81" s="56">
        <f t="shared" si="11"/>
        <v>-0.64971509753507439</v>
      </c>
      <c r="Q81" s="56">
        <f t="shared" si="11"/>
        <v>-0.68517803317768089</v>
      </c>
      <c r="R81" s="56">
        <f t="shared" si="11"/>
        <v>-0.71878532730065936</v>
      </c>
      <c r="S81" s="56">
        <f t="shared" si="11"/>
        <v>-0.75062256922999238</v>
      </c>
      <c r="T81" s="56">
        <f t="shared" si="11"/>
        <v>-0.7807716599966652</v>
      </c>
      <c r="U81" s="56">
        <f t="shared" si="11"/>
        <v>-0.80931096464347341</v>
      </c>
      <c r="V81" s="56">
        <f t="shared" si="11"/>
        <v>-0.83631545842386379</v>
      </c>
      <c r="W81" s="56">
        <f t="shared" si="11"/>
        <v>-0.86185686713257559</v>
      </c>
      <c r="X81" s="56">
        <f t="shared" si="11"/>
        <v>-0.88600380179858829</v>
      </c>
      <c r="Y81" s="56">
        <f t="shared" si="11"/>
        <v>-0.9088218879619766</v>
      </c>
      <c r="Z81" s="56">
        <f t="shared" si="11"/>
        <v>-0.93037388974770507</v>
      </c>
      <c r="AA81" s="56">
        <f t="shared" si="11"/>
        <v>-0.95071982894115681</v>
      </c>
      <c r="AB81" s="56">
        <f t="shared" si="11"/>
        <v>-0.96991709926226288</v>
      </c>
      <c r="AC81" s="56">
        <f t="shared" si="11"/>
        <v>-0.98802057602747839</v>
      </c>
      <c r="AD81" s="56">
        <f t="shared" si="11"/>
        <v>-1.0050827213815174</v>
      </c>
      <c r="AE81" s="56">
        <f t="shared" si="11"/>
        <v>-1.0211536852737098</v>
      </c>
      <c r="AF81" s="56">
        <f t="shared" si="11"/>
        <v>-1.0362814023470595</v>
      </c>
      <c r="AG81" s="56">
        <f t="shared" si="11"/>
        <v>-1.0505116849015632</v>
      </c>
      <c r="AH81" s="56">
        <f t="shared" si="11"/>
        <v>-1.0638883120870737</v>
      </c>
      <c r="AI81" s="56">
        <f t="shared" si="11"/>
        <v>-1.0784883026453553</v>
      </c>
      <c r="AJ81" s="56">
        <f t="shared" si="11"/>
        <v>-1.0922663549077558</v>
      </c>
      <c r="AK81" s="56">
        <f t="shared" si="11"/>
        <v>-1.1052579630727697</v>
      </c>
      <c r="AL81" s="56">
        <f t="shared" si="11"/>
        <v>-1.1174972509957861</v>
      </c>
      <c r="AM81" s="56">
        <f t="shared" si="11"/>
        <v>-1.1290170219038829</v>
      </c>
      <c r="AN81" s="56">
        <f t="shared" si="11"/>
        <v>-1.1398488063771255</v>
      </c>
      <c r="AO81" s="56">
        <f t="shared" si="11"/>
        <v>-1.1500229086551752</v>
      </c>
      <c r="AP81" s="56">
        <f t="shared" si="11"/>
        <v>-1.1595684513260582</v>
      </c>
      <c r="AQ81" s="56">
        <f t="shared" si="11"/>
        <v>-1.1685134184520543</v>
      </c>
      <c r="AR81" s="56">
        <f t="shared" si="11"/>
        <v>-1.176884697185836</v>
      </c>
      <c r="AS81" s="56">
        <f t="shared" si="11"/>
        <v>-1.1847081179282191</v>
      </c>
      <c r="AT81" s="56">
        <f t="shared" si="11"/>
        <v>-1.192008493077175</v>
      </c>
      <c r="AU81" s="56">
        <f t="shared" si="11"/>
        <v>-1.1988096544161007</v>
      </c>
      <c r="AV81" s="56">
        <f t="shared" si="11"/>
        <v>-1.2051344891877387</v>
      </c>
      <c r="AW81" s="56">
        <f t="shared" si="11"/>
        <v>-1.2110049748985963</v>
      </c>
      <c r="AX81" s="56">
        <f t="shared" si="11"/>
        <v>-1.2165125972163404</v>
      </c>
      <c r="AY81" s="56">
        <f t="shared" si="11"/>
        <v>-1.2216172185760521</v>
      </c>
      <c r="AZ81" s="56">
        <f t="shared" si="11"/>
        <v>-1.2263376424456551</v>
      </c>
      <c r="BA81" s="56">
        <f t="shared" si="11"/>
        <v>-1.2259345423972887</v>
      </c>
      <c r="BB81" s="56">
        <f t="shared" si="11"/>
        <v>-1.2255547413299319</v>
      </c>
      <c r="BC81" s="56">
        <f t="shared" si="11"/>
        <v>-1.2251969847907833</v>
      </c>
      <c r="BD81" s="56">
        <f t="shared" si="11"/>
        <v>-1.2248600787858908</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6"/>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6"/>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6"/>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$B$113:$B$157</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B6" sqref="B6"/>
    </sheetView>
  </sheetViews>
  <sheetFormatPr defaultRowHeight="15"/>
  <cols>
    <col min="1" max="1" width="5.85546875" customWidth="1"/>
    <col min="2" max="2" width="64.85546875" customWidth="1"/>
  </cols>
  <sheetData>
    <row r="1" spans="1:2" ht="18.75">
      <c r="A1" s="1" t="s">
        <v>82</v>
      </c>
    </row>
    <row r="2" spans="1:2">
      <c r="A2" t="s">
        <v>78</v>
      </c>
    </row>
    <row r="3" spans="1:2" s="141" customFormat="1"/>
    <row r="4" spans="1:2" s="141" customFormat="1" ht="30">
      <c r="A4" s="142">
        <v>1</v>
      </c>
      <c r="B4" s="143" t="s">
        <v>352</v>
      </c>
    </row>
    <row r="5" spans="1:2" s="141" customFormat="1">
      <c r="A5" s="142">
        <v>2</v>
      </c>
      <c r="B5" s="143" t="s">
        <v>357</v>
      </c>
    </row>
    <row r="8" spans="1:2">
      <c r="B8" s="136"/>
    </row>
    <row r="13" spans="1:2">
      <c r="B13" s="137"/>
    </row>
    <row r="14" spans="1:2">
      <c r="B14" s="141"/>
    </row>
    <row r="15" spans="1:2">
      <c r="B15" s="141"/>
    </row>
    <row r="16" spans="1:2">
      <c r="B16" s="141"/>
    </row>
    <row r="17" spans="2:2">
      <c r="B17" s="141"/>
    </row>
    <row r="18" spans="2:2">
      <c r="B18" s="137"/>
    </row>
    <row r="19" spans="2:2">
      <c r="B19" s="141"/>
    </row>
    <row r="20" spans="2:2">
      <c r="B20" s="141"/>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367</v>
      </c>
      <c r="C1" s="3" t="s">
        <v>365</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c r="B4" s="48">
        <v>16</v>
      </c>
      <c r="C4" s="44">
        <f>INDEX($E$81:$BD$81,1,$C$9+$B4-1)</f>
        <v>-0.64199444600288891</v>
      </c>
      <c r="D4" s="9"/>
      <c r="E4" s="9"/>
      <c r="F4" s="86"/>
      <c r="G4" s="9"/>
      <c r="I4" s="40"/>
      <c r="AQ4" s="22"/>
      <c r="AR4" s="22"/>
      <c r="AS4" s="22"/>
      <c r="AT4" s="22"/>
      <c r="AU4" s="22"/>
      <c r="AV4" s="22"/>
      <c r="AW4" s="22"/>
      <c r="AX4" s="22"/>
      <c r="AY4" s="22"/>
      <c r="AZ4" s="22"/>
      <c r="BA4" s="22"/>
      <c r="BB4" s="22"/>
      <c r="BC4" s="22"/>
      <c r="BD4" s="22"/>
    </row>
    <row r="5" spans="1:56">
      <c r="B5" s="48">
        <v>24</v>
      </c>
      <c r="C5" s="44">
        <f>INDEX($E$81:$BD$81,1,$C$9+$B5-1)</f>
        <v>-0.77070244905089957</v>
      </c>
      <c r="D5" s="18"/>
      <c r="E5" s="63"/>
      <c r="F5" s="9"/>
      <c r="G5" s="9"/>
      <c r="AQ5" s="22"/>
      <c r="AR5" s="22"/>
      <c r="AS5" s="22"/>
      <c r="AT5" s="22"/>
      <c r="AU5" s="22"/>
      <c r="AV5" s="22"/>
      <c r="AW5" s="22"/>
      <c r="AX5" s="22"/>
      <c r="AY5" s="22"/>
      <c r="AZ5" s="22"/>
      <c r="BA5" s="22"/>
      <c r="BB5" s="22"/>
      <c r="BC5" s="22"/>
      <c r="BD5" s="22"/>
    </row>
    <row r="6" spans="1:56">
      <c r="B6" s="48">
        <v>32</v>
      </c>
      <c r="C6" s="44">
        <f>INDEX($E$81:$BD$81,1,$C$9+$B6-1)</f>
        <v>-0.85599861361652496</v>
      </c>
      <c r="D6" s="9"/>
      <c r="E6" s="9"/>
      <c r="F6" s="9"/>
      <c r="G6" s="9"/>
      <c r="AQ6" s="22"/>
      <c r="AR6" s="22"/>
      <c r="AS6" s="22"/>
      <c r="AT6" s="22"/>
      <c r="AU6" s="22"/>
      <c r="AV6" s="22"/>
      <c r="AW6" s="22"/>
      <c r="AX6" s="22"/>
      <c r="AY6" s="22"/>
      <c r="AZ6" s="22"/>
      <c r="BA6" s="22"/>
      <c r="BB6" s="22"/>
      <c r="BC6" s="22"/>
      <c r="BD6" s="22"/>
    </row>
    <row r="7" spans="1:56">
      <c r="B7" s="48">
        <v>45</v>
      </c>
      <c r="C7" s="44">
        <f>INDEX($E$81:$BD$81,1,$C$9+$B7-1)</f>
        <v>-0.93439772981216096</v>
      </c>
      <c r="D7" s="9"/>
      <c r="E7" s="9"/>
      <c r="F7" s="9"/>
      <c r="G7" s="9"/>
      <c r="AQ7" s="22"/>
      <c r="AR7" s="22"/>
      <c r="AS7" s="22"/>
      <c r="AT7" s="22"/>
      <c r="AU7" s="22"/>
      <c r="AV7" s="22"/>
      <c r="AW7" s="22"/>
      <c r="AX7" s="22"/>
      <c r="AY7" s="22"/>
      <c r="AZ7" s="22"/>
      <c r="BA7" s="22"/>
      <c r="BB7" s="22"/>
      <c r="BC7" s="22"/>
      <c r="BD7" s="22"/>
    </row>
    <row r="8" spans="1:56">
      <c r="B8" s="49"/>
      <c r="C8" s="44"/>
      <c r="D8" s="9"/>
      <c r="E8" s="9"/>
      <c r="F8" s="9"/>
      <c r="G8" s="9"/>
      <c r="AQ8" s="22"/>
      <c r="AR8" s="22"/>
      <c r="AS8" s="22"/>
      <c r="AT8" s="22"/>
      <c r="AU8" s="22"/>
      <c r="AV8" s="22"/>
      <c r="AW8" s="22"/>
      <c r="AX8" s="22"/>
      <c r="AY8" s="22"/>
      <c r="AZ8" s="22"/>
      <c r="BA8" s="22"/>
      <c r="BB8" s="22"/>
      <c r="BC8" s="22"/>
      <c r="BD8" s="22"/>
    </row>
    <row r="9" spans="1:56" ht="15.75" thickBot="1">
      <c r="B9" s="113"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187" t="s">
        <v>11</v>
      </c>
      <c r="B13" s="61" t="s">
        <v>159</v>
      </c>
      <c r="C13" s="60"/>
      <c r="D13" s="61" t="s">
        <v>40</v>
      </c>
      <c r="E13" s="62">
        <v>0</v>
      </c>
      <c r="F13" s="62">
        <v>0</v>
      </c>
      <c r="G13" s="62">
        <v>-3.8822731313131316</v>
      </c>
      <c r="H13" s="62">
        <v>0</v>
      </c>
      <c r="I13" s="62">
        <v>0</v>
      </c>
      <c r="J13" s="62">
        <v>0</v>
      </c>
      <c r="K13" s="62">
        <v>0</v>
      </c>
      <c r="L13" s="62">
        <v>0</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c r="A14" s="188"/>
      <c r="B14" s="61" t="s">
        <v>176</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c r="A15" s="188"/>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c r="A16" s="188"/>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c r="A17" s="188"/>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c r="A18" s="189"/>
      <c r="B18" s="124" t="s">
        <v>197</v>
      </c>
      <c r="C18" s="130"/>
      <c r="D18" s="125" t="s">
        <v>40</v>
      </c>
      <c r="E18" s="59">
        <f>SUM(E13:E17)</f>
        <v>0</v>
      </c>
      <c r="F18" s="59">
        <f t="shared" ref="F18:AW18" si="0">SUM(F13:F17)</f>
        <v>0</v>
      </c>
      <c r="G18" s="59">
        <f t="shared" si="0"/>
        <v>-3.8822731313131316</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c r="A19" s="190" t="s">
        <v>301</v>
      </c>
      <c r="B19" s="61" t="s">
        <v>159</v>
      </c>
      <c r="C19" s="8"/>
      <c r="D19" s="9" t="s">
        <v>40</v>
      </c>
      <c r="E19" s="33"/>
      <c r="F19" s="33"/>
      <c r="G19" s="33">
        <f>'Baseline scenario'!G7*-1.1</f>
        <v>2.9827464444444454</v>
      </c>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c r="A20" s="190"/>
      <c r="B20" s="61" t="s">
        <v>176</v>
      </c>
      <c r="C20" s="8"/>
      <c r="D20" s="9" t="s">
        <v>40</v>
      </c>
      <c r="E20" s="33"/>
      <c r="F20" s="33"/>
      <c r="G20" s="33">
        <f>'Baseline scenario'!G8*-1</f>
        <v>1.25E-3</v>
      </c>
      <c r="H20" s="33">
        <f>'Baseline scenario'!H8*-1</f>
        <v>1.25E-3</v>
      </c>
      <c r="I20" s="33">
        <f>'Baseline scenario'!I8*-1</f>
        <v>1.25E-3</v>
      </c>
      <c r="J20" s="33">
        <f>'Baseline scenario'!J8*-1</f>
        <v>1.25E-3</v>
      </c>
      <c r="K20" s="33">
        <f>'Baseline scenario'!K8*-1</f>
        <v>1.25E-3</v>
      </c>
      <c r="L20" s="33">
        <f>'Baseline scenario'!L8*-1</f>
        <v>1.25E-3</v>
      </c>
      <c r="M20" s="33">
        <f>'Baseline scenario'!M8*-1</f>
        <v>1.25E-3</v>
      </c>
      <c r="N20" s="33">
        <f>'Baseline scenario'!N8*-1</f>
        <v>1.25E-3</v>
      </c>
      <c r="O20" s="33">
        <f>'Baseline scenario'!O8*-1</f>
        <v>1.25E-3</v>
      </c>
      <c r="P20" s="33">
        <f>'Baseline scenario'!P8*-1</f>
        <v>1.25E-3</v>
      </c>
      <c r="Q20" s="33">
        <f>'Baseline scenario'!Q8*-1</f>
        <v>1.25E-3</v>
      </c>
      <c r="R20" s="33">
        <f>'Baseline scenario'!R8*-1</f>
        <v>1.25E-3</v>
      </c>
      <c r="S20" s="33">
        <f>'Baseline scenario'!S8*-1</f>
        <v>1.25E-3</v>
      </c>
      <c r="T20" s="33">
        <f>'Baseline scenario'!T8*-1</f>
        <v>1.25E-3</v>
      </c>
      <c r="U20" s="33">
        <f>'Baseline scenario'!U8*-1</f>
        <v>1.25E-3</v>
      </c>
      <c r="V20" s="33">
        <f>'Baseline scenario'!V8*-1</f>
        <v>1.25E-3</v>
      </c>
      <c r="W20" s="33">
        <f>'Baseline scenario'!W8*-1</f>
        <v>1.25E-3</v>
      </c>
      <c r="X20" s="33">
        <f>'Baseline scenario'!X8*-1</f>
        <v>1.25E-3</v>
      </c>
      <c r="Y20" s="33">
        <f>'Baseline scenario'!Y8*-1</f>
        <v>1.25E-3</v>
      </c>
      <c r="Z20" s="33">
        <f>'Baseline scenario'!Z8*-1</f>
        <v>1.25E-3</v>
      </c>
      <c r="AA20" s="33">
        <f>'Baseline scenario'!AA8*-1</f>
        <v>1.25E-3</v>
      </c>
      <c r="AB20" s="33">
        <f>'Baseline scenario'!AB8*-1</f>
        <v>1.25E-3</v>
      </c>
      <c r="AC20" s="33">
        <f>'Baseline scenario'!AC8*-1</f>
        <v>1.25E-3</v>
      </c>
      <c r="AD20" s="33">
        <f>'Baseline scenario'!AD8*-1</f>
        <v>1.25E-3</v>
      </c>
      <c r="AE20" s="33">
        <f>'Baseline scenario'!AE8*-1</f>
        <v>1.25E-3</v>
      </c>
      <c r="AF20" s="33">
        <f>'Baseline scenario'!AF8*-1</f>
        <v>1.25E-3</v>
      </c>
      <c r="AG20" s="33">
        <f>'Baseline scenario'!AG8*-1</f>
        <v>1.25E-3</v>
      </c>
      <c r="AH20" s="33">
        <f>'Baseline scenario'!AH8*-1</f>
        <v>1.25E-3</v>
      </c>
      <c r="AI20" s="33">
        <f>'Baseline scenario'!AI8*-1</f>
        <v>1.25E-3</v>
      </c>
      <c r="AJ20" s="33">
        <f>'Baseline scenario'!AJ8*-1</f>
        <v>1.25E-3</v>
      </c>
      <c r="AK20" s="33">
        <f>'Baseline scenario'!AK8*-1</f>
        <v>1.25E-3</v>
      </c>
      <c r="AL20" s="33">
        <f>'Baseline scenario'!AL8*-1</f>
        <v>1.25E-3</v>
      </c>
      <c r="AM20" s="33">
        <f>'Baseline scenario'!AM8*-1</f>
        <v>1.25E-3</v>
      </c>
      <c r="AN20" s="33">
        <f>'Baseline scenario'!AN8*-1</f>
        <v>1.25E-3</v>
      </c>
      <c r="AO20" s="33">
        <f>'Baseline scenario'!AO8*-1</f>
        <v>1.25E-3</v>
      </c>
      <c r="AP20" s="33">
        <f>'Baseline scenario'!AP8*-1</f>
        <v>1.25E-3</v>
      </c>
      <c r="AQ20" s="33">
        <f>'Baseline scenario'!AQ8*-1</f>
        <v>1.25E-3</v>
      </c>
      <c r="AR20" s="33">
        <f>'Baseline scenario'!AR8*-1</f>
        <v>1.25E-3</v>
      </c>
      <c r="AS20" s="33">
        <f>'Baseline scenario'!AS8*-1</f>
        <v>1.25E-3</v>
      </c>
      <c r="AT20" s="33">
        <f>'Baseline scenario'!AT8*-1</f>
        <v>1.25E-3</v>
      </c>
      <c r="AU20" s="33">
        <f>'Baseline scenario'!AU8*-1</f>
        <v>1.25E-3</v>
      </c>
      <c r="AV20" s="33">
        <f>'Baseline scenario'!AV8*-1</f>
        <v>1.25E-3</v>
      </c>
      <c r="AW20" s="33">
        <f>'Baseline scenario'!AW8*-1</f>
        <v>1.25E-3</v>
      </c>
      <c r="AX20" s="33"/>
      <c r="AY20" s="33"/>
      <c r="AZ20" s="33"/>
      <c r="BA20" s="33"/>
      <c r="BB20" s="33"/>
      <c r="BC20" s="33"/>
      <c r="BD20" s="33"/>
    </row>
    <row r="21" spans="1:56">
      <c r="A21" s="19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c r="A22" s="19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c r="A23" s="19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c r="A24" s="19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c r="A25" s="191"/>
      <c r="B25" s="61" t="s">
        <v>319</v>
      </c>
      <c r="C25" s="8"/>
      <c r="D25" s="9" t="s">
        <v>40</v>
      </c>
      <c r="E25" s="67">
        <f>SUM(E19:E24)</f>
        <v>0</v>
      </c>
      <c r="F25" s="67">
        <f t="shared" ref="F25:BD25" si="1">SUM(F19:F24)</f>
        <v>0</v>
      </c>
      <c r="G25" s="67">
        <f t="shared" si="1"/>
        <v>2.9839964444444456</v>
      </c>
      <c r="H25" s="67">
        <f t="shared" si="1"/>
        <v>1.25E-3</v>
      </c>
      <c r="I25" s="67">
        <f t="shared" si="1"/>
        <v>1.25E-3</v>
      </c>
      <c r="J25" s="67">
        <f t="shared" si="1"/>
        <v>1.25E-3</v>
      </c>
      <c r="K25" s="67">
        <f t="shared" si="1"/>
        <v>1.25E-3</v>
      </c>
      <c r="L25" s="67">
        <f t="shared" si="1"/>
        <v>1.25E-3</v>
      </c>
      <c r="M25" s="67">
        <f t="shared" si="1"/>
        <v>1.25E-3</v>
      </c>
      <c r="N25" s="67">
        <f t="shared" si="1"/>
        <v>1.25E-3</v>
      </c>
      <c r="O25" s="67">
        <f t="shared" si="1"/>
        <v>1.25E-3</v>
      </c>
      <c r="P25" s="67">
        <f t="shared" si="1"/>
        <v>1.25E-3</v>
      </c>
      <c r="Q25" s="67">
        <f t="shared" si="1"/>
        <v>1.25E-3</v>
      </c>
      <c r="R25" s="67">
        <f t="shared" si="1"/>
        <v>1.25E-3</v>
      </c>
      <c r="S25" s="67">
        <f t="shared" si="1"/>
        <v>1.25E-3</v>
      </c>
      <c r="T25" s="67">
        <f t="shared" si="1"/>
        <v>1.25E-3</v>
      </c>
      <c r="U25" s="67">
        <f t="shared" si="1"/>
        <v>1.25E-3</v>
      </c>
      <c r="V25" s="67">
        <f t="shared" si="1"/>
        <v>1.25E-3</v>
      </c>
      <c r="W25" s="67">
        <f t="shared" si="1"/>
        <v>1.25E-3</v>
      </c>
      <c r="X25" s="67">
        <f t="shared" si="1"/>
        <v>1.25E-3</v>
      </c>
      <c r="Y25" s="67">
        <f t="shared" si="1"/>
        <v>1.25E-3</v>
      </c>
      <c r="Z25" s="67">
        <f t="shared" si="1"/>
        <v>1.25E-3</v>
      </c>
      <c r="AA25" s="67">
        <f t="shared" si="1"/>
        <v>1.25E-3</v>
      </c>
      <c r="AB25" s="67">
        <f t="shared" si="1"/>
        <v>1.25E-3</v>
      </c>
      <c r="AC25" s="67">
        <f t="shared" si="1"/>
        <v>1.25E-3</v>
      </c>
      <c r="AD25" s="67">
        <f t="shared" si="1"/>
        <v>1.25E-3</v>
      </c>
      <c r="AE25" s="67">
        <f t="shared" si="1"/>
        <v>1.25E-3</v>
      </c>
      <c r="AF25" s="67">
        <f t="shared" si="1"/>
        <v>1.25E-3</v>
      </c>
      <c r="AG25" s="67">
        <f t="shared" si="1"/>
        <v>1.25E-3</v>
      </c>
      <c r="AH25" s="67">
        <f t="shared" si="1"/>
        <v>1.25E-3</v>
      </c>
      <c r="AI25" s="67">
        <f t="shared" si="1"/>
        <v>1.25E-3</v>
      </c>
      <c r="AJ25" s="67">
        <f t="shared" si="1"/>
        <v>1.25E-3</v>
      </c>
      <c r="AK25" s="67">
        <f t="shared" si="1"/>
        <v>1.25E-3</v>
      </c>
      <c r="AL25" s="67">
        <f t="shared" si="1"/>
        <v>1.25E-3</v>
      </c>
      <c r="AM25" s="67">
        <f t="shared" si="1"/>
        <v>1.25E-3</v>
      </c>
      <c r="AN25" s="67">
        <f t="shared" si="1"/>
        <v>1.25E-3</v>
      </c>
      <c r="AO25" s="67">
        <f t="shared" si="1"/>
        <v>1.25E-3</v>
      </c>
      <c r="AP25" s="67">
        <f t="shared" si="1"/>
        <v>1.25E-3</v>
      </c>
      <c r="AQ25" s="67">
        <f t="shared" si="1"/>
        <v>1.25E-3</v>
      </c>
      <c r="AR25" s="67">
        <f t="shared" si="1"/>
        <v>1.25E-3</v>
      </c>
      <c r="AS25" s="67">
        <f t="shared" si="1"/>
        <v>1.25E-3</v>
      </c>
      <c r="AT25" s="67">
        <f t="shared" si="1"/>
        <v>1.25E-3</v>
      </c>
      <c r="AU25" s="67">
        <f t="shared" si="1"/>
        <v>1.25E-3</v>
      </c>
      <c r="AV25" s="67">
        <f t="shared" si="1"/>
        <v>1.25E-3</v>
      </c>
      <c r="AW25" s="67">
        <f t="shared" si="1"/>
        <v>1.25E-3</v>
      </c>
      <c r="AX25" s="67">
        <f t="shared" si="1"/>
        <v>0</v>
      </c>
      <c r="AY25" s="67">
        <f t="shared" si="1"/>
        <v>0</v>
      </c>
      <c r="AZ25" s="67">
        <f t="shared" si="1"/>
        <v>0</v>
      </c>
      <c r="BA25" s="67">
        <f t="shared" si="1"/>
        <v>0</v>
      </c>
      <c r="BB25" s="67">
        <f t="shared" si="1"/>
        <v>0</v>
      </c>
      <c r="BC25" s="67">
        <f t="shared" si="1"/>
        <v>0</v>
      </c>
      <c r="BD25" s="67">
        <f t="shared" si="1"/>
        <v>0</v>
      </c>
    </row>
    <row r="26" spans="1:56" ht="15.75" thickBot="1">
      <c r="A26" s="114"/>
      <c r="B26" s="57" t="s">
        <v>96</v>
      </c>
      <c r="C26" s="58" t="s">
        <v>94</v>
      </c>
      <c r="D26" s="57" t="s">
        <v>40</v>
      </c>
      <c r="E26" s="59">
        <f>E18+E25</f>
        <v>0</v>
      </c>
      <c r="F26" s="59">
        <f t="shared" ref="F26:BD26" si="2">F18+F25</f>
        <v>0</v>
      </c>
      <c r="G26" s="59">
        <f t="shared" si="2"/>
        <v>-0.898276686868686</v>
      </c>
      <c r="H26" s="59">
        <f t="shared" si="2"/>
        <v>1.25E-3</v>
      </c>
      <c r="I26" s="59">
        <f t="shared" si="2"/>
        <v>1.25E-3</v>
      </c>
      <c r="J26" s="59">
        <f t="shared" si="2"/>
        <v>1.25E-3</v>
      </c>
      <c r="K26" s="59">
        <f t="shared" si="2"/>
        <v>1.25E-3</v>
      </c>
      <c r="L26" s="59">
        <f t="shared" si="2"/>
        <v>1.25E-3</v>
      </c>
      <c r="M26" s="59">
        <f t="shared" si="2"/>
        <v>1.25E-3</v>
      </c>
      <c r="N26" s="59">
        <f t="shared" si="2"/>
        <v>1.25E-3</v>
      </c>
      <c r="O26" s="59">
        <f t="shared" si="2"/>
        <v>1.25E-3</v>
      </c>
      <c r="P26" s="59">
        <f t="shared" si="2"/>
        <v>1.25E-3</v>
      </c>
      <c r="Q26" s="59">
        <f t="shared" si="2"/>
        <v>1.25E-3</v>
      </c>
      <c r="R26" s="59">
        <f t="shared" si="2"/>
        <v>1.25E-3</v>
      </c>
      <c r="S26" s="59">
        <f t="shared" si="2"/>
        <v>1.25E-3</v>
      </c>
      <c r="T26" s="59">
        <f t="shared" si="2"/>
        <v>1.25E-3</v>
      </c>
      <c r="U26" s="59">
        <f t="shared" si="2"/>
        <v>1.25E-3</v>
      </c>
      <c r="V26" s="59">
        <f t="shared" si="2"/>
        <v>1.25E-3</v>
      </c>
      <c r="W26" s="59">
        <f t="shared" si="2"/>
        <v>1.25E-3</v>
      </c>
      <c r="X26" s="59">
        <f t="shared" si="2"/>
        <v>1.25E-3</v>
      </c>
      <c r="Y26" s="59">
        <f t="shared" si="2"/>
        <v>1.25E-3</v>
      </c>
      <c r="Z26" s="59">
        <f t="shared" si="2"/>
        <v>1.25E-3</v>
      </c>
      <c r="AA26" s="59">
        <f t="shared" si="2"/>
        <v>1.25E-3</v>
      </c>
      <c r="AB26" s="59">
        <f t="shared" si="2"/>
        <v>1.25E-3</v>
      </c>
      <c r="AC26" s="59">
        <f t="shared" si="2"/>
        <v>1.25E-3</v>
      </c>
      <c r="AD26" s="59">
        <f t="shared" si="2"/>
        <v>1.25E-3</v>
      </c>
      <c r="AE26" s="59">
        <f t="shared" si="2"/>
        <v>1.25E-3</v>
      </c>
      <c r="AF26" s="59">
        <f t="shared" si="2"/>
        <v>1.25E-3</v>
      </c>
      <c r="AG26" s="59">
        <f t="shared" si="2"/>
        <v>1.25E-3</v>
      </c>
      <c r="AH26" s="59">
        <f t="shared" si="2"/>
        <v>1.25E-3</v>
      </c>
      <c r="AI26" s="59">
        <f t="shared" si="2"/>
        <v>1.25E-3</v>
      </c>
      <c r="AJ26" s="59">
        <f t="shared" si="2"/>
        <v>1.25E-3</v>
      </c>
      <c r="AK26" s="59">
        <f t="shared" si="2"/>
        <v>1.25E-3</v>
      </c>
      <c r="AL26" s="59">
        <f t="shared" si="2"/>
        <v>1.25E-3</v>
      </c>
      <c r="AM26" s="59">
        <f t="shared" si="2"/>
        <v>1.25E-3</v>
      </c>
      <c r="AN26" s="59">
        <f t="shared" si="2"/>
        <v>1.25E-3</v>
      </c>
      <c r="AO26" s="59">
        <f t="shared" si="2"/>
        <v>1.25E-3</v>
      </c>
      <c r="AP26" s="59">
        <f t="shared" si="2"/>
        <v>1.25E-3</v>
      </c>
      <c r="AQ26" s="59">
        <f t="shared" si="2"/>
        <v>1.25E-3</v>
      </c>
      <c r="AR26" s="59">
        <f t="shared" si="2"/>
        <v>1.25E-3</v>
      </c>
      <c r="AS26" s="59">
        <f t="shared" si="2"/>
        <v>1.25E-3</v>
      </c>
      <c r="AT26" s="59">
        <f t="shared" si="2"/>
        <v>1.25E-3</v>
      </c>
      <c r="AU26" s="59">
        <f t="shared" si="2"/>
        <v>1.25E-3</v>
      </c>
      <c r="AV26" s="59">
        <f t="shared" si="2"/>
        <v>1.25E-3</v>
      </c>
      <c r="AW26" s="59">
        <f t="shared" si="2"/>
        <v>1.25E-3</v>
      </c>
      <c r="AX26" s="59">
        <f t="shared" si="2"/>
        <v>0</v>
      </c>
      <c r="AY26" s="59">
        <f t="shared" si="2"/>
        <v>0</v>
      </c>
      <c r="AZ26" s="59">
        <f t="shared" si="2"/>
        <v>0</v>
      </c>
      <c r="BA26" s="59">
        <f t="shared" si="2"/>
        <v>0</v>
      </c>
      <c r="BB26" s="59">
        <f t="shared" si="2"/>
        <v>0</v>
      </c>
      <c r="BC26" s="59">
        <f t="shared" si="2"/>
        <v>0</v>
      </c>
      <c r="BD26" s="59">
        <f t="shared" si="2"/>
        <v>0</v>
      </c>
    </row>
    <row r="27" spans="1:56">
      <c r="A27" s="115"/>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5"/>
      <c r="B28" s="9" t="s">
        <v>12</v>
      </c>
      <c r="C28" s="9" t="s">
        <v>43</v>
      </c>
      <c r="D28" s="9" t="s">
        <v>40</v>
      </c>
      <c r="E28" s="34">
        <f>E26*E27</f>
        <v>0</v>
      </c>
      <c r="F28" s="34">
        <f t="shared" ref="F28:AW28" si="3">F26*F27</f>
        <v>0</v>
      </c>
      <c r="G28" s="34">
        <f t="shared" si="3"/>
        <v>-0.71862134949494882</v>
      </c>
      <c r="H28" s="34">
        <f t="shared" si="3"/>
        <v>1E-3</v>
      </c>
      <c r="I28" s="34">
        <f t="shared" si="3"/>
        <v>1E-3</v>
      </c>
      <c r="J28" s="34">
        <f t="shared" si="3"/>
        <v>1E-3</v>
      </c>
      <c r="K28" s="34">
        <f t="shared" si="3"/>
        <v>1E-3</v>
      </c>
      <c r="L28" s="34">
        <f t="shared" si="3"/>
        <v>1E-3</v>
      </c>
      <c r="M28" s="34">
        <f t="shared" si="3"/>
        <v>1E-3</v>
      </c>
      <c r="N28" s="34">
        <f t="shared" si="3"/>
        <v>1E-3</v>
      </c>
      <c r="O28" s="34">
        <f t="shared" si="3"/>
        <v>1E-3</v>
      </c>
      <c r="P28" s="34">
        <f t="shared" si="3"/>
        <v>1E-3</v>
      </c>
      <c r="Q28" s="34">
        <f t="shared" si="3"/>
        <v>1E-3</v>
      </c>
      <c r="R28" s="34">
        <f t="shared" si="3"/>
        <v>1E-3</v>
      </c>
      <c r="S28" s="34">
        <f t="shared" si="3"/>
        <v>1E-3</v>
      </c>
      <c r="T28" s="34">
        <f t="shared" si="3"/>
        <v>1E-3</v>
      </c>
      <c r="U28" s="34">
        <f t="shared" si="3"/>
        <v>1E-3</v>
      </c>
      <c r="V28" s="34">
        <f t="shared" si="3"/>
        <v>1E-3</v>
      </c>
      <c r="W28" s="34">
        <f t="shared" si="3"/>
        <v>1E-3</v>
      </c>
      <c r="X28" s="34">
        <f t="shared" si="3"/>
        <v>1E-3</v>
      </c>
      <c r="Y28" s="34">
        <f t="shared" si="3"/>
        <v>1E-3</v>
      </c>
      <c r="Z28" s="34">
        <f t="shared" si="3"/>
        <v>1E-3</v>
      </c>
      <c r="AA28" s="34">
        <f t="shared" si="3"/>
        <v>1E-3</v>
      </c>
      <c r="AB28" s="34">
        <f t="shared" si="3"/>
        <v>1E-3</v>
      </c>
      <c r="AC28" s="34">
        <f t="shared" si="3"/>
        <v>1E-3</v>
      </c>
      <c r="AD28" s="34">
        <f t="shared" si="3"/>
        <v>1E-3</v>
      </c>
      <c r="AE28" s="34">
        <f t="shared" si="3"/>
        <v>1E-3</v>
      </c>
      <c r="AF28" s="34">
        <f t="shared" si="3"/>
        <v>1E-3</v>
      </c>
      <c r="AG28" s="34">
        <f t="shared" si="3"/>
        <v>1E-3</v>
      </c>
      <c r="AH28" s="34">
        <f t="shared" si="3"/>
        <v>1E-3</v>
      </c>
      <c r="AI28" s="34">
        <f t="shared" si="3"/>
        <v>1E-3</v>
      </c>
      <c r="AJ28" s="34">
        <f t="shared" si="3"/>
        <v>1E-3</v>
      </c>
      <c r="AK28" s="34">
        <f t="shared" si="3"/>
        <v>1E-3</v>
      </c>
      <c r="AL28" s="34">
        <f t="shared" si="3"/>
        <v>1E-3</v>
      </c>
      <c r="AM28" s="34">
        <f t="shared" si="3"/>
        <v>1E-3</v>
      </c>
      <c r="AN28" s="34">
        <f t="shared" si="3"/>
        <v>1E-3</v>
      </c>
      <c r="AO28" s="34">
        <f t="shared" si="3"/>
        <v>1E-3</v>
      </c>
      <c r="AP28" s="34">
        <f t="shared" si="3"/>
        <v>1E-3</v>
      </c>
      <c r="AQ28" s="34">
        <f t="shared" si="3"/>
        <v>1E-3</v>
      </c>
      <c r="AR28" s="34">
        <f t="shared" si="3"/>
        <v>1E-3</v>
      </c>
      <c r="AS28" s="34">
        <f t="shared" si="3"/>
        <v>1E-3</v>
      </c>
      <c r="AT28" s="34">
        <f t="shared" si="3"/>
        <v>1E-3</v>
      </c>
      <c r="AU28" s="34">
        <f t="shared" si="3"/>
        <v>1E-3</v>
      </c>
      <c r="AV28" s="34">
        <f t="shared" si="3"/>
        <v>1E-3</v>
      </c>
      <c r="AW28" s="34">
        <f t="shared" si="3"/>
        <v>1E-3</v>
      </c>
      <c r="AX28" s="34"/>
      <c r="AY28" s="34"/>
      <c r="AZ28" s="34"/>
      <c r="BA28" s="34"/>
      <c r="BB28" s="34"/>
      <c r="BC28" s="34"/>
      <c r="BD28" s="34"/>
    </row>
    <row r="29" spans="1:56">
      <c r="A29" s="115"/>
      <c r="B29" s="9" t="s">
        <v>93</v>
      </c>
      <c r="C29" s="11" t="s">
        <v>44</v>
      </c>
      <c r="D29" s="9" t="s">
        <v>40</v>
      </c>
      <c r="E29" s="34">
        <f>E26-E28</f>
        <v>0</v>
      </c>
      <c r="F29" s="34">
        <f t="shared" ref="F29:AW29" si="4">F26-F28</f>
        <v>0</v>
      </c>
      <c r="G29" s="34">
        <f t="shared" si="4"/>
        <v>-0.17965533737373718</v>
      </c>
      <c r="H29" s="34">
        <f t="shared" si="4"/>
        <v>2.5000000000000001E-4</v>
      </c>
      <c r="I29" s="34">
        <f t="shared" si="4"/>
        <v>2.5000000000000001E-4</v>
      </c>
      <c r="J29" s="34">
        <f t="shared" si="4"/>
        <v>2.5000000000000001E-4</v>
      </c>
      <c r="K29" s="34">
        <f t="shared" si="4"/>
        <v>2.5000000000000001E-4</v>
      </c>
      <c r="L29" s="34">
        <f t="shared" si="4"/>
        <v>2.5000000000000001E-4</v>
      </c>
      <c r="M29" s="34">
        <f t="shared" si="4"/>
        <v>2.5000000000000001E-4</v>
      </c>
      <c r="N29" s="34">
        <f t="shared" si="4"/>
        <v>2.5000000000000001E-4</v>
      </c>
      <c r="O29" s="34">
        <f t="shared" si="4"/>
        <v>2.5000000000000001E-4</v>
      </c>
      <c r="P29" s="34">
        <f t="shared" si="4"/>
        <v>2.5000000000000001E-4</v>
      </c>
      <c r="Q29" s="34">
        <f t="shared" si="4"/>
        <v>2.5000000000000001E-4</v>
      </c>
      <c r="R29" s="34">
        <f t="shared" si="4"/>
        <v>2.5000000000000001E-4</v>
      </c>
      <c r="S29" s="34">
        <f t="shared" si="4"/>
        <v>2.5000000000000001E-4</v>
      </c>
      <c r="T29" s="34">
        <f t="shared" si="4"/>
        <v>2.5000000000000001E-4</v>
      </c>
      <c r="U29" s="34">
        <f t="shared" si="4"/>
        <v>2.5000000000000001E-4</v>
      </c>
      <c r="V29" s="34">
        <f t="shared" si="4"/>
        <v>2.5000000000000001E-4</v>
      </c>
      <c r="W29" s="34">
        <f t="shared" si="4"/>
        <v>2.5000000000000001E-4</v>
      </c>
      <c r="X29" s="34">
        <f t="shared" si="4"/>
        <v>2.5000000000000001E-4</v>
      </c>
      <c r="Y29" s="34">
        <f t="shared" si="4"/>
        <v>2.5000000000000001E-4</v>
      </c>
      <c r="Z29" s="34">
        <f t="shared" si="4"/>
        <v>2.5000000000000001E-4</v>
      </c>
      <c r="AA29" s="34">
        <f t="shared" si="4"/>
        <v>2.5000000000000001E-4</v>
      </c>
      <c r="AB29" s="34">
        <f t="shared" si="4"/>
        <v>2.5000000000000001E-4</v>
      </c>
      <c r="AC29" s="34">
        <f t="shared" si="4"/>
        <v>2.5000000000000001E-4</v>
      </c>
      <c r="AD29" s="34">
        <f t="shared" si="4"/>
        <v>2.5000000000000001E-4</v>
      </c>
      <c r="AE29" s="34">
        <f t="shared" si="4"/>
        <v>2.5000000000000001E-4</v>
      </c>
      <c r="AF29" s="34">
        <f t="shared" si="4"/>
        <v>2.5000000000000001E-4</v>
      </c>
      <c r="AG29" s="34">
        <f t="shared" si="4"/>
        <v>2.5000000000000001E-4</v>
      </c>
      <c r="AH29" s="34">
        <f t="shared" si="4"/>
        <v>2.5000000000000001E-4</v>
      </c>
      <c r="AI29" s="34">
        <f t="shared" si="4"/>
        <v>2.5000000000000001E-4</v>
      </c>
      <c r="AJ29" s="34">
        <f t="shared" si="4"/>
        <v>2.5000000000000001E-4</v>
      </c>
      <c r="AK29" s="34">
        <f t="shared" si="4"/>
        <v>2.5000000000000001E-4</v>
      </c>
      <c r="AL29" s="34">
        <f t="shared" si="4"/>
        <v>2.5000000000000001E-4</v>
      </c>
      <c r="AM29" s="34">
        <f t="shared" si="4"/>
        <v>2.5000000000000001E-4</v>
      </c>
      <c r="AN29" s="34">
        <f t="shared" si="4"/>
        <v>2.5000000000000001E-4</v>
      </c>
      <c r="AO29" s="34">
        <f t="shared" si="4"/>
        <v>2.5000000000000001E-4</v>
      </c>
      <c r="AP29" s="34">
        <f t="shared" si="4"/>
        <v>2.5000000000000001E-4</v>
      </c>
      <c r="AQ29" s="34">
        <f t="shared" si="4"/>
        <v>2.5000000000000001E-4</v>
      </c>
      <c r="AR29" s="34">
        <f t="shared" si="4"/>
        <v>2.5000000000000001E-4</v>
      </c>
      <c r="AS29" s="34">
        <f t="shared" si="4"/>
        <v>2.5000000000000001E-4</v>
      </c>
      <c r="AT29" s="34">
        <f t="shared" si="4"/>
        <v>2.5000000000000001E-4</v>
      </c>
      <c r="AU29" s="34">
        <f t="shared" si="4"/>
        <v>2.5000000000000001E-4</v>
      </c>
      <c r="AV29" s="34">
        <f t="shared" si="4"/>
        <v>2.5000000000000001E-4</v>
      </c>
      <c r="AW29" s="34">
        <f t="shared" si="4"/>
        <v>2.5000000000000001E-4</v>
      </c>
      <c r="AX29" s="34"/>
      <c r="AY29" s="34"/>
      <c r="AZ29" s="34"/>
      <c r="BA29" s="34"/>
      <c r="BB29" s="34"/>
      <c r="BC29" s="34"/>
      <c r="BD29" s="34"/>
    </row>
    <row r="30" spans="1:56" ht="16.5" hidden="1" customHeight="1" outlineLevel="1">
      <c r="A30" s="115"/>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c r="A31" s="115"/>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c r="A32" s="115"/>
      <c r="B32" s="9" t="s">
        <v>3</v>
      </c>
      <c r="C32" s="11" t="s">
        <v>55</v>
      </c>
      <c r="D32" s="9" t="s">
        <v>40</v>
      </c>
      <c r="F32" s="34"/>
      <c r="G32" s="34"/>
      <c r="H32" s="34">
        <f>$G$28/'Fixed data'!$C$7</f>
        <v>-1.5969363322109974E-2</v>
      </c>
      <c r="I32" s="34">
        <f>$G$28/'Fixed data'!$C$7</f>
        <v>-1.5969363322109974E-2</v>
      </c>
      <c r="J32" s="34">
        <f>$G$28/'Fixed data'!$C$7</f>
        <v>-1.5969363322109974E-2</v>
      </c>
      <c r="K32" s="34">
        <f>$G$28/'Fixed data'!$C$7</f>
        <v>-1.5969363322109974E-2</v>
      </c>
      <c r="L32" s="34">
        <f>$G$28/'Fixed data'!$C$7</f>
        <v>-1.5969363322109974E-2</v>
      </c>
      <c r="M32" s="34">
        <f>$G$28/'Fixed data'!$C$7</f>
        <v>-1.5969363322109974E-2</v>
      </c>
      <c r="N32" s="34">
        <f>$G$28/'Fixed data'!$C$7</f>
        <v>-1.5969363322109974E-2</v>
      </c>
      <c r="O32" s="34">
        <f>$G$28/'Fixed data'!$C$7</f>
        <v>-1.5969363322109974E-2</v>
      </c>
      <c r="P32" s="34">
        <f>$G$28/'Fixed data'!$C$7</f>
        <v>-1.5969363322109974E-2</v>
      </c>
      <c r="Q32" s="34">
        <f>$G$28/'Fixed data'!$C$7</f>
        <v>-1.5969363322109974E-2</v>
      </c>
      <c r="R32" s="34">
        <f>$G$28/'Fixed data'!$C$7</f>
        <v>-1.5969363322109974E-2</v>
      </c>
      <c r="S32" s="34">
        <f>$G$28/'Fixed data'!$C$7</f>
        <v>-1.5969363322109974E-2</v>
      </c>
      <c r="T32" s="34">
        <f>$G$28/'Fixed data'!$C$7</f>
        <v>-1.5969363322109974E-2</v>
      </c>
      <c r="U32" s="34">
        <f>$G$28/'Fixed data'!$C$7</f>
        <v>-1.5969363322109974E-2</v>
      </c>
      <c r="V32" s="34">
        <f>$G$28/'Fixed data'!$C$7</f>
        <v>-1.5969363322109974E-2</v>
      </c>
      <c r="W32" s="34">
        <f>$G$28/'Fixed data'!$C$7</f>
        <v>-1.5969363322109974E-2</v>
      </c>
      <c r="X32" s="34">
        <f>$G$28/'Fixed data'!$C$7</f>
        <v>-1.5969363322109974E-2</v>
      </c>
      <c r="Y32" s="34">
        <f>$G$28/'Fixed data'!$C$7</f>
        <v>-1.5969363322109974E-2</v>
      </c>
      <c r="Z32" s="34">
        <f>$G$28/'Fixed data'!$C$7</f>
        <v>-1.5969363322109974E-2</v>
      </c>
      <c r="AA32" s="34">
        <f>$G$28/'Fixed data'!$C$7</f>
        <v>-1.5969363322109974E-2</v>
      </c>
      <c r="AB32" s="34">
        <f>$G$28/'Fixed data'!$C$7</f>
        <v>-1.5969363322109974E-2</v>
      </c>
      <c r="AC32" s="34">
        <f>$G$28/'Fixed data'!$C$7</f>
        <v>-1.5969363322109974E-2</v>
      </c>
      <c r="AD32" s="34">
        <f>$G$28/'Fixed data'!$C$7</f>
        <v>-1.5969363322109974E-2</v>
      </c>
      <c r="AE32" s="34">
        <f>$G$28/'Fixed data'!$C$7</f>
        <v>-1.5969363322109974E-2</v>
      </c>
      <c r="AF32" s="34">
        <f>$G$28/'Fixed data'!$C$7</f>
        <v>-1.5969363322109974E-2</v>
      </c>
      <c r="AG32" s="34">
        <f>$G$28/'Fixed data'!$C$7</f>
        <v>-1.5969363322109974E-2</v>
      </c>
      <c r="AH32" s="34">
        <f>$G$28/'Fixed data'!$C$7</f>
        <v>-1.5969363322109974E-2</v>
      </c>
      <c r="AI32" s="34">
        <f>$G$28/'Fixed data'!$C$7</f>
        <v>-1.5969363322109974E-2</v>
      </c>
      <c r="AJ32" s="34">
        <f>$G$28/'Fixed data'!$C$7</f>
        <v>-1.5969363322109974E-2</v>
      </c>
      <c r="AK32" s="34">
        <f>$G$28/'Fixed data'!$C$7</f>
        <v>-1.5969363322109974E-2</v>
      </c>
      <c r="AL32" s="34">
        <f>$G$28/'Fixed data'!$C$7</f>
        <v>-1.5969363322109974E-2</v>
      </c>
      <c r="AM32" s="34">
        <f>$G$28/'Fixed data'!$C$7</f>
        <v>-1.5969363322109974E-2</v>
      </c>
      <c r="AN32" s="34">
        <f>$G$28/'Fixed data'!$C$7</f>
        <v>-1.5969363322109974E-2</v>
      </c>
      <c r="AO32" s="34">
        <f>$G$28/'Fixed data'!$C$7</f>
        <v>-1.5969363322109974E-2</v>
      </c>
      <c r="AP32" s="34">
        <f>$G$28/'Fixed data'!$C$7</f>
        <v>-1.5969363322109974E-2</v>
      </c>
      <c r="AQ32" s="34">
        <f>$G$28/'Fixed data'!$C$7</f>
        <v>-1.5969363322109974E-2</v>
      </c>
      <c r="AR32" s="34">
        <f>$G$28/'Fixed data'!$C$7</f>
        <v>-1.5969363322109974E-2</v>
      </c>
      <c r="AS32" s="34">
        <f>$G$28/'Fixed data'!$C$7</f>
        <v>-1.5969363322109974E-2</v>
      </c>
      <c r="AT32" s="34">
        <f>$G$28/'Fixed data'!$C$7</f>
        <v>-1.5969363322109974E-2</v>
      </c>
      <c r="AU32" s="34">
        <f>$G$28/'Fixed data'!$C$7</f>
        <v>-1.5969363322109974E-2</v>
      </c>
      <c r="AV32" s="34">
        <f>$G$28/'Fixed data'!$C$7</f>
        <v>-1.5969363322109974E-2</v>
      </c>
      <c r="AW32" s="34">
        <f>$G$28/'Fixed data'!$C$7</f>
        <v>-1.5969363322109974E-2</v>
      </c>
      <c r="AX32" s="34">
        <f>$G$28/'Fixed data'!$C$7</f>
        <v>-1.5969363322109974E-2</v>
      </c>
      <c r="AY32" s="34">
        <f>$G$28/'Fixed data'!$C$7</f>
        <v>-1.5969363322109974E-2</v>
      </c>
      <c r="AZ32" s="34">
        <f>$G$28/'Fixed data'!$C$7</f>
        <v>-1.5969363322109974E-2</v>
      </c>
      <c r="BA32" s="34"/>
      <c r="BB32" s="34"/>
      <c r="BC32" s="34"/>
      <c r="BD32" s="34"/>
    </row>
    <row r="33" spans="1:57" ht="16.5" hidden="1" customHeight="1" outlineLevel="1">
      <c r="A33" s="115"/>
      <c r="B33" s="9" t="s">
        <v>4</v>
      </c>
      <c r="C33" s="11" t="s">
        <v>56</v>
      </c>
      <c r="D33" s="9" t="s">
        <v>40</v>
      </c>
      <c r="F33" s="34"/>
      <c r="G33" s="34"/>
      <c r="H33" s="34"/>
      <c r="I33" s="34">
        <f>$H$28/'Fixed data'!$C$7</f>
        <v>2.2222222222222223E-5</v>
      </c>
      <c r="J33" s="34">
        <f>$H$28/'Fixed data'!$C$7</f>
        <v>2.2222222222222223E-5</v>
      </c>
      <c r="K33" s="34">
        <f>$H$28/'Fixed data'!$C$7</f>
        <v>2.2222222222222223E-5</v>
      </c>
      <c r="L33" s="34">
        <f>$H$28/'Fixed data'!$C$7</f>
        <v>2.2222222222222223E-5</v>
      </c>
      <c r="M33" s="34">
        <f>$H$28/'Fixed data'!$C$7</f>
        <v>2.2222222222222223E-5</v>
      </c>
      <c r="N33" s="34">
        <f>$H$28/'Fixed data'!$C$7</f>
        <v>2.2222222222222223E-5</v>
      </c>
      <c r="O33" s="34">
        <f>$H$28/'Fixed data'!$C$7</f>
        <v>2.2222222222222223E-5</v>
      </c>
      <c r="P33" s="34">
        <f>$H$28/'Fixed data'!$C$7</f>
        <v>2.2222222222222223E-5</v>
      </c>
      <c r="Q33" s="34">
        <f>$H$28/'Fixed data'!$C$7</f>
        <v>2.2222222222222223E-5</v>
      </c>
      <c r="R33" s="34">
        <f>$H$28/'Fixed data'!$C$7</f>
        <v>2.2222222222222223E-5</v>
      </c>
      <c r="S33" s="34">
        <f>$H$28/'Fixed data'!$C$7</f>
        <v>2.2222222222222223E-5</v>
      </c>
      <c r="T33" s="34">
        <f>$H$28/'Fixed data'!$C$7</f>
        <v>2.2222222222222223E-5</v>
      </c>
      <c r="U33" s="34">
        <f>$H$28/'Fixed data'!$C$7</f>
        <v>2.2222222222222223E-5</v>
      </c>
      <c r="V33" s="34">
        <f>$H$28/'Fixed data'!$C$7</f>
        <v>2.2222222222222223E-5</v>
      </c>
      <c r="W33" s="34">
        <f>$H$28/'Fixed data'!$C$7</f>
        <v>2.2222222222222223E-5</v>
      </c>
      <c r="X33" s="34">
        <f>$H$28/'Fixed data'!$C$7</f>
        <v>2.2222222222222223E-5</v>
      </c>
      <c r="Y33" s="34">
        <f>$H$28/'Fixed data'!$C$7</f>
        <v>2.2222222222222223E-5</v>
      </c>
      <c r="Z33" s="34">
        <f>$H$28/'Fixed data'!$C$7</f>
        <v>2.2222222222222223E-5</v>
      </c>
      <c r="AA33" s="34">
        <f>$H$28/'Fixed data'!$C$7</f>
        <v>2.2222222222222223E-5</v>
      </c>
      <c r="AB33" s="34">
        <f>$H$28/'Fixed data'!$C$7</f>
        <v>2.2222222222222223E-5</v>
      </c>
      <c r="AC33" s="34">
        <f>$H$28/'Fixed data'!$C$7</f>
        <v>2.2222222222222223E-5</v>
      </c>
      <c r="AD33" s="34">
        <f>$H$28/'Fixed data'!$C$7</f>
        <v>2.2222222222222223E-5</v>
      </c>
      <c r="AE33" s="34">
        <f>$H$28/'Fixed data'!$C$7</f>
        <v>2.2222222222222223E-5</v>
      </c>
      <c r="AF33" s="34">
        <f>$H$28/'Fixed data'!$C$7</f>
        <v>2.2222222222222223E-5</v>
      </c>
      <c r="AG33" s="34">
        <f>$H$28/'Fixed data'!$C$7</f>
        <v>2.2222222222222223E-5</v>
      </c>
      <c r="AH33" s="34">
        <f>$H$28/'Fixed data'!$C$7</f>
        <v>2.2222222222222223E-5</v>
      </c>
      <c r="AI33" s="34">
        <f>$H$28/'Fixed data'!$C$7</f>
        <v>2.2222222222222223E-5</v>
      </c>
      <c r="AJ33" s="34">
        <f>$H$28/'Fixed data'!$C$7</f>
        <v>2.2222222222222223E-5</v>
      </c>
      <c r="AK33" s="34">
        <f>$H$28/'Fixed data'!$C$7</f>
        <v>2.2222222222222223E-5</v>
      </c>
      <c r="AL33" s="34">
        <f>$H$28/'Fixed data'!$C$7</f>
        <v>2.2222222222222223E-5</v>
      </c>
      <c r="AM33" s="34">
        <f>$H$28/'Fixed data'!$C$7</f>
        <v>2.2222222222222223E-5</v>
      </c>
      <c r="AN33" s="34">
        <f>$H$28/'Fixed data'!$C$7</f>
        <v>2.2222222222222223E-5</v>
      </c>
      <c r="AO33" s="34">
        <f>$H$28/'Fixed data'!$C$7</f>
        <v>2.2222222222222223E-5</v>
      </c>
      <c r="AP33" s="34">
        <f>$H$28/'Fixed data'!$C$7</f>
        <v>2.2222222222222223E-5</v>
      </c>
      <c r="AQ33" s="34">
        <f>$H$28/'Fixed data'!$C$7</f>
        <v>2.2222222222222223E-5</v>
      </c>
      <c r="AR33" s="34">
        <f>$H$28/'Fixed data'!$C$7</f>
        <v>2.2222222222222223E-5</v>
      </c>
      <c r="AS33" s="34">
        <f>$H$28/'Fixed data'!$C$7</f>
        <v>2.2222222222222223E-5</v>
      </c>
      <c r="AT33" s="34">
        <f>$H$28/'Fixed data'!$C$7</f>
        <v>2.2222222222222223E-5</v>
      </c>
      <c r="AU33" s="34">
        <f>$H$28/'Fixed data'!$C$7</f>
        <v>2.2222222222222223E-5</v>
      </c>
      <c r="AV33" s="34">
        <f>$H$28/'Fixed data'!$C$7</f>
        <v>2.2222222222222223E-5</v>
      </c>
      <c r="AW33" s="34">
        <f>$H$28/'Fixed data'!$C$7</f>
        <v>2.2222222222222223E-5</v>
      </c>
      <c r="AX33" s="34">
        <f>$H$28/'Fixed data'!$C$7</f>
        <v>2.2222222222222223E-5</v>
      </c>
      <c r="AY33" s="34">
        <f>$H$28/'Fixed data'!$C$7</f>
        <v>2.2222222222222223E-5</v>
      </c>
      <c r="AZ33" s="34">
        <f>$H$28/'Fixed data'!$C$7</f>
        <v>2.2222222222222223E-5</v>
      </c>
      <c r="BA33" s="34">
        <f>$H$28/'Fixed data'!$C$7</f>
        <v>2.2222222222222223E-5</v>
      </c>
      <c r="BB33" s="34"/>
      <c r="BC33" s="34"/>
      <c r="BD33" s="34"/>
    </row>
    <row r="34" spans="1:57" ht="16.5" hidden="1" customHeight="1" outlineLevel="1">
      <c r="A34" s="115"/>
      <c r="B34" s="9" t="s">
        <v>5</v>
      </c>
      <c r="C34" s="11" t="s">
        <v>57</v>
      </c>
      <c r="D34" s="9" t="s">
        <v>40</v>
      </c>
      <c r="F34" s="34"/>
      <c r="G34" s="34"/>
      <c r="H34" s="34"/>
      <c r="I34" s="34"/>
      <c r="J34" s="34">
        <f>$I$28/'Fixed data'!$C$7</f>
        <v>2.2222222222222223E-5</v>
      </c>
      <c r="K34" s="34">
        <f>$I$28/'Fixed data'!$C$7</f>
        <v>2.2222222222222223E-5</v>
      </c>
      <c r="L34" s="34">
        <f>$I$28/'Fixed data'!$C$7</f>
        <v>2.2222222222222223E-5</v>
      </c>
      <c r="M34" s="34">
        <f>$I$28/'Fixed data'!$C$7</f>
        <v>2.2222222222222223E-5</v>
      </c>
      <c r="N34" s="34">
        <f>$I$28/'Fixed data'!$C$7</f>
        <v>2.2222222222222223E-5</v>
      </c>
      <c r="O34" s="34">
        <f>$I$28/'Fixed data'!$C$7</f>
        <v>2.2222222222222223E-5</v>
      </c>
      <c r="P34" s="34">
        <f>$I$28/'Fixed data'!$C$7</f>
        <v>2.2222222222222223E-5</v>
      </c>
      <c r="Q34" s="34">
        <f>$I$28/'Fixed data'!$C$7</f>
        <v>2.2222222222222223E-5</v>
      </c>
      <c r="R34" s="34">
        <f>$I$28/'Fixed data'!$C$7</f>
        <v>2.2222222222222223E-5</v>
      </c>
      <c r="S34" s="34">
        <f>$I$28/'Fixed data'!$C$7</f>
        <v>2.2222222222222223E-5</v>
      </c>
      <c r="T34" s="34">
        <f>$I$28/'Fixed data'!$C$7</f>
        <v>2.2222222222222223E-5</v>
      </c>
      <c r="U34" s="34">
        <f>$I$28/'Fixed data'!$C$7</f>
        <v>2.2222222222222223E-5</v>
      </c>
      <c r="V34" s="34">
        <f>$I$28/'Fixed data'!$C$7</f>
        <v>2.2222222222222223E-5</v>
      </c>
      <c r="W34" s="34">
        <f>$I$28/'Fixed data'!$C$7</f>
        <v>2.2222222222222223E-5</v>
      </c>
      <c r="X34" s="34">
        <f>$I$28/'Fixed data'!$C$7</f>
        <v>2.2222222222222223E-5</v>
      </c>
      <c r="Y34" s="34">
        <f>$I$28/'Fixed data'!$C$7</f>
        <v>2.2222222222222223E-5</v>
      </c>
      <c r="Z34" s="34">
        <f>$I$28/'Fixed data'!$C$7</f>
        <v>2.2222222222222223E-5</v>
      </c>
      <c r="AA34" s="34">
        <f>$I$28/'Fixed data'!$C$7</f>
        <v>2.2222222222222223E-5</v>
      </c>
      <c r="AB34" s="34">
        <f>$I$28/'Fixed data'!$C$7</f>
        <v>2.2222222222222223E-5</v>
      </c>
      <c r="AC34" s="34">
        <f>$I$28/'Fixed data'!$C$7</f>
        <v>2.2222222222222223E-5</v>
      </c>
      <c r="AD34" s="34">
        <f>$I$28/'Fixed data'!$C$7</f>
        <v>2.2222222222222223E-5</v>
      </c>
      <c r="AE34" s="34">
        <f>$I$28/'Fixed data'!$C$7</f>
        <v>2.2222222222222223E-5</v>
      </c>
      <c r="AF34" s="34">
        <f>$I$28/'Fixed data'!$C$7</f>
        <v>2.2222222222222223E-5</v>
      </c>
      <c r="AG34" s="34">
        <f>$I$28/'Fixed data'!$C$7</f>
        <v>2.2222222222222223E-5</v>
      </c>
      <c r="AH34" s="34">
        <f>$I$28/'Fixed data'!$C$7</f>
        <v>2.2222222222222223E-5</v>
      </c>
      <c r="AI34" s="34">
        <f>$I$28/'Fixed data'!$C$7</f>
        <v>2.2222222222222223E-5</v>
      </c>
      <c r="AJ34" s="34">
        <f>$I$28/'Fixed data'!$C$7</f>
        <v>2.2222222222222223E-5</v>
      </c>
      <c r="AK34" s="34">
        <f>$I$28/'Fixed data'!$C$7</f>
        <v>2.2222222222222223E-5</v>
      </c>
      <c r="AL34" s="34">
        <f>$I$28/'Fixed data'!$C$7</f>
        <v>2.2222222222222223E-5</v>
      </c>
      <c r="AM34" s="34">
        <f>$I$28/'Fixed data'!$C$7</f>
        <v>2.2222222222222223E-5</v>
      </c>
      <c r="AN34" s="34">
        <f>$I$28/'Fixed data'!$C$7</f>
        <v>2.2222222222222223E-5</v>
      </c>
      <c r="AO34" s="34">
        <f>$I$28/'Fixed data'!$C$7</f>
        <v>2.2222222222222223E-5</v>
      </c>
      <c r="AP34" s="34">
        <f>$I$28/'Fixed data'!$C$7</f>
        <v>2.2222222222222223E-5</v>
      </c>
      <c r="AQ34" s="34">
        <f>$I$28/'Fixed data'!$C$7</f>
        <v>2.2222222222222223E-5</v>
      </c>
      <c r="AR34" s="34">
        <f>$I$28/'Fixed data'!$C$7</f>
        <v>2.2222222222222223E-5</v>
      </c>
      <c r="AS34" s="34">
        <f>$I$28/'Fixed data'!$C$7</f>
        <v>2.2222222222222223E-5</v>
      </c>
      <c r="AT34" s="34">
        <f>$I$28/'Fixed data'!$C$7</f>
        <v>2.2222222222222223E-5</v>
      </c>
      <c r="AU34" s="34">
        <f>$I$28/'Fixed data'!$C$7</f>
        <v>2.2222222222222223E-5</v>
      </c>
      <c r="AV34" s="34">
        <f>$I$28/'Fixed data'!$C$7</f>
        <v>2.2222222222222223E-5</v>
      </c>
      <c r="AW34" s="34">
        <f>$I$28/'Fixed data'!$C$7</f>
        <v>2.2222222222222223E-5</v>
      </c>
      <c r="AX34" s="34">
        <f>$I$28/'Fixed data'!$C$7</f>
        <v>2.2222222222222223E-5</v>
      </c>
      <c r="AY34" s="34">
        <f>$I$28/'Fixed data'!$C$7</f>
        <v>2.2222222222222223E-5</v>
      </c>
      <c r="AZ34" s="34">
        <f>$I$28/'Fixed data'!$C$7</f>
        <v>2.2222222222222223E-5</v>
      </c>
      <c r="BA34" s="34">
        <f>$I$28/'Fixed data'!$C$7</f>
        <v>2.2222222222222223E-5</v>
      </c>
      <c r="BB34" s="34">
        <f>$I$28/'Fixed data'!$C$7</f>
        <v>2.2222222222222223E-5</v>
      </c>
      <c r="BC34" s="34"/>
      <c r="BD34" s="34"/>
    </row>
    <row r="35" spans="1:57" ht="16.5" hidden="1" customHeight="1" outlineLevel="1">
      <c r="A35" s="115"/>
      <c r="B35" s="9" t="s">
        <v>6</v>
      </c>
      <c r="C35" s="11" t="s">
        <v>58</v>
      </c>
      <c r="D35" s="9" t="s">
        <v>40</v>
      </c>
      <c r="F35" s="34"/>
      <c r="G35" s="34"/>
      <c r="H35" s="34"/>
      <c r="I35" s="34"/>
      <c r="J35" s="34"/>
      <c r="K35" s="34">
        <f>$J$28/'Fixed data'!$C$7</f>
        <v>2.2222222222222223E-5</v>
      </c>
      <c r="L35" s="34">
        <f>$J$28/'Fixed data'!$C$7</f>
        <v>2.2222222222222223E-5</v>
      </c>
      <c r="M35" s="34">
        <f>$J$28/'Fixed data'!$C$7</f>
        <v>2.2222222222222223E-5</v>
      </c>
      <c r="N35" s="34">
        <f>$J$28/'Fixed data'!$C$7</f>
        <v>2.2222222222222223E-5</v>
      </c>
      <c r="O35" s="34">
        <f>$J$28/'Fixed data'!$C$7</f>
        <v>2.2222222222222223E-5</v>
      </c>
      <c r="P35" s="34">
        <f>$J$28/'Fixed data'!$C$7</f>
        <v>2.2222222222222223E-5</v>
      </c>
      <c r="Q35" s="34">
        <f>$J$28/'Fixed data'!$C$7</f>
        <v>2.2222222222222223E-5</v>
      </c>
      <c r="R35" s="34">
        <f>$J$28/'Fixed data'!$C$7</f>
        <v>2.2222222222222223E-5</v>
      </c>
      <c r="S35" s="34">
        <f>$J$28/'Fixed data'!$C$7</f>
        <v>2.2222222222222223E-5</v>
      </c>
      <c r="T35" s="34">
        <f>$J$28/'Fixed data'!$C$7</f>
        <v>2.2222222222222223E-5</v>
      </c>
      <c r="U35" s="34">
        <f>$J$28/'Fixed data'!$C$7</f>
        <v>2.2222222222222223E-5</v>
      </c>
      <c r="V35" s="34">
        <f>$J$28/'Fixed data'!$C$7</f>
        <v>2.2222222222222223E-5</v>
      </c>
      <c r="W35" s="34">
        <f>$J$28/'Fixed data'!$C$7</f>
        <v>2.2222222222222223E-5</v>
      </c>
      <c r="X35" s="34">
        <f>$J$28/'Fixed data'!$C$7</f>
        <v>2.2222222222222223E-5</v>
      </c>
      <c r="Y35" s="34">
        <f>$J$28/'Fixed data'!$C$7</f>
        <v>2.2222222222222223E-5</v>
      </c>
      <c r="Z35" s="34">
        <f>$J$28/'Fixed data'!$C$7</f>
        <v>2.2222222222222223E-5</v>
      </c>
      <c r="AA35" s="34">
        <f>$J$28/'Fixed data'!$C$7</f>
        <v>2.2222222222222223E-5</v>
      </c>
      <c r="AB35" s="34">
        <f>$J$28/'Fixed data'!$C$7</f>
        <v>2.2222222222222223E-5</v>
      </c>
      <c r="AC35" s="34">
        <f>$J$28/'Fixed data'!$C$7</f>
        <v>2.2222222222222223E-5</v>
      </c>
      <c r="AD35" s="34">
        <f>$J$28/'Fixed data'!$C$7</f>
        <v>2.2222222222222223E-5</v>
      </c>
      <c r="AE35" s="34">
        <f>$J$28/'Fixed data'!$C$7</f>
        <v>2.2222222222222223E-5</v>
      </c>
      <c r="AF35" s="34">
        <f>$J$28/'Fixed data'!$C$7</f>
        <v>2.2222222222222223E-5</v>
      </c>
      <c r="AG35" s="34">
        <f>$J$28/'Fixed data'!$C$7</f>
        <v>2.2222222222222223E-5</v>
      </c>
      <c r="AH35" s="34">
        <f>$J$28/'Fixed data'!$C$7</f>
        <v>2.2222222222222223E-5</v>
      </c>
      <c r="AI35" s="34">
        <f>$J$28/'Fixed data'!$C$7</f>
        <v>2.2222222222222223E-5</v>
      </c>
      <c r="AJ35" s="34">
        <f>$J$28/'Fixed data'!$C$7</f>
        <v>2.2222222222222223E-5</v>
      </c>
      <c r="AK35" s="34">
        <f>$J$28/'Fixed data'!$C$7</f>
        <v>2.2222222222222223E-5</v>
      </c>
      <c r="AL35" s="34">
        <f>$J$28/'Fixed data'!$C$7</f>
        <v>2.2222222222222223E-5</v>
      </c>
      <c r="AM35" s="34">
        <f>$J$28/'Fixed data'!$C$7</f>
        <v>2.2222222222222223E-5</v>
      </c>
      <c r="AN35" s="34">
        <f>$J$28/'Fixed data'!$C$7</f>
        <v>2.2222222222222223E-5</v>
      </c>
      <c r="AO35" s="34">
        <f>$J$28/'Fixed data'!$C$7</f>
        <v>2.2222222222222223E-5</v>
      </c>
      <c r="AP35" s="34">
        <f>$J$28/'Fixed data'!$C$7</f>
        <v>2.2222222222222223E-5</v>
      </c>
      <c r="AQ35" s="34">
        <f>$J$28/'Fixed data'!$C$7</f>
        <v>2.2222222222222223E-5</v>
      </c>
      <c r="AR35" s="34">
        <f>$J$28/'Fixed data'!$C$7</f>
        <v>2.2222222222222223E-5</v>
      </c>
      <c r="AS35" s="34">
        <f>$J$28/'Fixed data'!$C$7</f>
        <v>2.2222222222222223E-5</v>
      </c>
      <c r="AT35" s="34">
        <f>$J$28/'Fixed data'!$C$7</f>
        <v>2.2222222222222223E-5</v>
      </c>
      <c r="AU35" s="34">
        <f>$J$28/'Fixed data'!$C$7</f>
        <v>2.2222222222222223E-5</v>
      </c>
      <c r="AV35" s="34">
        <f>$J$28/'Fixed data'!$C$7</f>
        <v>2.2222222222222223E-5</v>
      </c>
      <c r="AW35" s="34">
        <f>$J$28/'Fixed data'!$C$7</f>
        <v>2.2222222222222223E-5</v>
      </c>
      <c r="AX35" s="34">
        <f>$J$28/'Fixed data'!$C$7</f>
        <v>2.2222222222222223E-5</v>
      </c>
      <c r="AY35" s="34">
        <f>$J$28/'Fixed data'!$C$7</f>
        <v>2.2222222222222223E-5</v>
      </c>
      <c r="AZ35" s="34">
        <f>$J$28/'Fixed data'!$C$7</f>
        <v>2.2222222222222223E-5</v>
      </c>
      <c r="BA35" s="34">
        <f>$J$28/'Fixed data'!$C$7</f>
        <v>2.2222222222222223E-5</v>
      </c>
      <c r="BB35" s="34">
        <f>$J$28/'Fixed data'!$C$7</f>
        <v>2.2222222222222223E-5</v>
      </c>
      <c r="BC35" s="34">
        <f>$J$28/'Fixed data'!$C$7</f>
        <v>2.2222222222222223E-5</v>
      </c>
      <c r="BD35" s="34"/>
    </row>
    <row r="36" spans="1:57" ht="16.5" hidden="1" customHeight="1" outlineLevel="1">
      <c r="A36" s="115"/>
      <c r="B36" s="9" t="s">
        <v>32</v>
      </c>
      <c r="C36" s="11" t="s">
        <v>59</v>
      </c>
      <c r="D36" s="9" t="s">
        <v>40</v>
      </c>
      <c r="F36" s="34"/>
      <c r="G36" s="34"/>
      <c r="H36" s="34"/>
      <c r="I36" s="34"/>
      <c r="J36" s="34"/>
      <c r="K36" s="34"/>
      <c r="L36" s="34">
        <f>$K$28/'Fixed data'!$C$7</f>
        <v>2.2222222222222223E-5</v>
      </c>
      <c r="M36" s="34">
        <f>$K$28/'Fixed data'!$C$7</f>
        <v>2.2222222222222223E-5</v>
      </c>
      <c r="N36" s="34">
        <f>$K$28/'Fixed data'!$C$7</f>
        <v>2.2222222222222223E-5</v>
      </c>
      <c r="O36" s="34">
        <f>$K$28/'Fixed data'!$C$7</f>
        <v>2.2222222222222223E-5</v>
      </c>
      <c r="P36" s="34">
        <f>$K$28/'Fixed data'!$C$7</f>
        <v>2.2222222222222223E-5</v>
      </c>
      <c r="Q36" s="34">
        <f>$K$28/'Fixed data'!$C$7</f>
        <v>2.2222222222222223E-5</v>
      </c>
      <c r="R36" s="34">
        <f>$K$28/'Fixed data'!$C$7</f>
        <v>2.2222222222222223E-5</v>
      </c>
      <c r="S36" s="34">
        <f>$K$28/'Fixed data'!$C$7</f>
        <v>2.2222222222222223E-5</v>
      </c>
      <c r="T36" s="34">
        <f>$K$28/'Fixed data'!$C$7</f>
        <v>2.2222222222222223E-5</v>
      </c>
      <c r="U36" s="34">
        <f>$K$28/'Fixed data'!$C$7</f>
        <v>2.2222222222222223E-5</v>
      </c>
      <c r="V36" s="34">
        <f>$K$28/'Fixed data'!$C$7</f>
        <v>2.2222222222222223E-5</v>
      </c>
      <c r="W36" s="34">
        <f>$K$28/'Fixed data'!$C$7</f>
        <v>2.2222222222222223E-5</v>
      </c>
      <c r="X36" s="34">
        <f>$K$28/'Fixed data'!$C$7</f>
        <v>2.2222222222222223E-5</v>
      </c>
      <c r="Y36" s="34">
        <f>$K$28/'Fixed data'!$C$7</f>
        <v>2.2222222222222223E-5</v>
      </c>
      <c r="Z36" s="34">
        <f>$K$28/'Fixed data'!$C$7</f>
        <v>2.2222222222222223E-5</v>
      </c>
      <c r="AA36" s="34">
        <f>$K$28/'Fixed data'!$C$7</f>
        <v>2.2222222222222223E-5</v>
      </c>
      <c r="AB36" s="34">
        <f>$K$28/'Fixed data'!$C$7</f>
        <v>2.2222222222222223E-5</v>
      </c>
      <c r="AC36" s="34">
        <f>$K$28/'Fixed data'!$C$7</f>
        <v>2.2222222222222223E-5</v>
      </c>
      <c r="AD36" s="34">
        <f>$K$28/'Fixed data'!$C$7</f>
        <v>2.2222222222222223E-5</v>
      </c>
      <c r="AE36" s="34">
        <f>$K$28/'Fixed data'!$C$7</f>
        <v>2.2222222222222223E-5</v>
      </c>
      <c r="AF36" s="34">
        <f>$K$28/'Fixed data'!$C$7</f>
        <v>2.2222222222222223E-5</v>
      </c>
      <c r="AG36" s="34">
        <f>$K$28/'Fixed data'!$C$7</f>
        <v>2.2222222222222223E-5</v>
      </c>
      <c r="AH36" s="34">
        <f>$K$28/'Fixed data'!$C$7</f>
        <v>2.2222222222222223E-5</v>
      </c>
      <c r="AI36" s="34">
        <f>$K$28/'Fixed data'!$C$7</f>
        <v>2.2222222222222223E-5</v>
      </c>
      <c r="AJ36" s="34">
        <f>$K$28/'Fixed data'!$C$7</f>
        <v>2.2222222222222223E-5</v>
      </c>
      <c r="AK36" s="34">
        <f>$K$28/'Fixed data'!$C$7</f>
        <v>2.2222222222222223E-5</v>
      </c>
      <c r="AL36" s="34">
        <f>$K$28/'Fixed data'!$C$7</f>
        <v>2.2222222222222223E-5</v>
      </c>
      <c r="AM36" s="34">
        <f>$K$28/'Fixed data'!$C$7</f>
        <v>2.2222222222222223E-5</v>
      </c>
      <c r="AN36" s="34">
        <f>$K$28/'Fixed data'!$C$7</f>
        <v>2.2222222222222223E-5</v>
      </c>
      <c r="AO36" s="34">
        <f>$K$28/'Fixed data'!$C$7</f>
        <v>2.2222222222222223E-5</v>
      </c>
      <c r="AP36" s="34">
        <f>$K$28/'Fixed data'!$C$7</f>
        <v>2.2222222222222223E-5</v>
      </c>
      <c r="AQ36" s="34">
        <f>$K$28/'Fixed data'!$C$7</f>
        <v>2.2222222222222223E-5</v>
      </c>
      <c r="AR36" s="34">
        <f>$K$28/'Fixed data'!$C$7</f>
        <v>2.2222222222222223E-5</v>
      </c>
      <c r="AS36" s="34">
        <f>$K$28/'Fixed data'!$C$7</f>
        <v>2.2222222222222223E-5</v>
      </c>
      <c r="AT36" s="34">
        <f>$K$28/'Fixed data'!$C$7</f>
        <v>2.2222222222222223E-5</v>
      </c>
      <c r="AU36" s="34">
        <f>$K$28/'Fixed data'!$C$7</f>
        <v>2.2222222222222223E-5</v>
      </c>
      <c r="AV36" s="34">
        <f>$K$28/'Fixed data'!$C$7</f>
        <v>2.2222222222222223E-5</v>
      </c>
      <c r="AW36" s="34">
        <f>$K$28/'Fixed data'!$C$7</f>
        <v>2.2222222222222223E-5</v>
      </c>
      <c r="AX36" s="34">
        <f>$K$28/'Fixed data'!$C$7</f>
        <v>2.2222222222222223E-5</v>
      </c>
      <c r="AY36" s="34">
        <f>$K$28/'Fixed data'!$C$7</f>
        <v>2.2222222222222223E-5</v>
      </c>
      <c r="AZ36" s="34">
        <f>$K$28/'Fixed data'!$C$7</f>
        <v>2.2222222222222223E-5</v>
      </c>
      <c r="BA36" s="34">
        <f>$K$28/'Fixed data'!$C$7</f>
        <v>2.2222222222222223E-5</v>
      </c>
      <c r="BB36" s="34">
        <f>$K$28/'Fixed data'!$C$7</f>
        <v>2.2222222222222223E-5</v>
      </c>
      <c r="BC36" s="34">
        <f>$K$28/'Fixed data'!$C$7</f>
        <v>2.2222222222222223E-5</v>
      </c>
      <c r="BD36" s="34">
        <f>$K$28/'Fixed data'!$C$7</f>
        <v>2.2222222222222223E-5</v>
      </c>
    </row>
    <row r="37" spans="1:57" ht="16.5" hidden="1" customHeight="1" outlineLevel="1">
      <c r="A37" s="115"/>
      <c r="B37" s="9" t="s">
        <v>33</v>
      </c>
      <c r="C37" s="11" t="s">
        <v>60</v>
      </c>
      <c r="D37" s="9" t="s">
        <v>40</v>
      </c>
      <c r="F37" s="34"/>
      <c r="G37" s="34"/>
      <c r="H37" s="34"/>
      <c r="I37" s="34"/>
      <c r="J37" s="34"/>
      <c r="K37" s="34"/>
      <c r="L37" s="34"/>
      <c r="M37" s="34">
        <f>$L$28/'Fixed data'!$C$7</f>
        <v>2.2222222222222223E-5</v>
      </c>
      <c r="N37" s="34">
        <f>$L$28/'Fixed data'!$C$7</f>
        <v>2.2222222222222223E-5</v>
      </c>
      <c r="O37" s="34">
        <f>$L$28/'Fixed data'!$C$7</f>
        <v>2.2222222222222223E-5</v>
      </c>
      <c r="P37" s="34">
        <f>$L$28/'Fixed data'!$C$7</f>
        <v>2.2222222222222223E-5</v>
      </c>
      <c r="Q37" s="34">
        <f>$L$28/'Fixed data'!$C$7</f>
        <v>2.2222222222222223E-5</v>
      </c>
      <c r="R37" s="34">
        <f>$L$28/'Fixed data'!$C$7</f>
        <v>2.2222222222222223E-5</v>
      </c>
      <c r="S37" s="34">
        <f>$L$28/'Fixed data'!$C$7</f>
        <v>2.2222222222222223E-5</v>
      </c>
      <c r="T37" s="34">
        <f>$L$28/'Fixed data'!$C$7</f>
        <v>2.2222222222222223E-5</v>
      </c>
      <c r="U37" s="34">
        <f>$L$28/'Fixed data'!$C$7</f>
        <v>2.2222222222222223E-5</v>
      </c>
      <c r="V37" s="34">
        <f>$L$28/'Fixed data'!$C$7</f>
        <v>2.2222222222222223E-5</v>
      </c>
      <c r="W37" s="34">
        <f>$L$28/'Fixed data'!$C$7</f>
        <v>2.2222222222222223E-5</v>
      </c>
      <c r="X37" s="34">
        <f>$L$28/'Fixed data'!$C$7</f>
        <v>2.2222222222222223E-5</v>
      </c>
      <c r="Y37" s="34">
        <f>$L$28/'Fixed data'!$C$7</f>
        <v>2.2222222222222223E-5</v>
      </c>
      <c r="Z37" s="34">
        <f>$L$28/'Fixed data'!$C$7</f>
        <v>2.2222222222222223E-5</v>
      </c>
      <c r="AA37" s="34">
        <f>$L$28/'Fixed data'!$C$7</f>
        <v>2.2222222222222223E-5</v>
      </c>
      <c r="AB37" s="34">
        <f>$L$28/'Fixed data'!$C$7</f>
        <v>2.2222222222222223E-5</v>
      </c>
      <c r="AC37" s="34">
        <f>$L$28/'Fixed data'!$C$7</f>
        <v>2.2222222222222223E-5</v>
      </c>
      <c r="AD37" s="34">
        <f>$L$28/'Fixed data'!$C$7</f>
        <v>2.2222222222222223E-5</v>
      </c>
      <c r="AE37" s="34">
        <f>$L$28/'Fixed data'!$C$7</f>
        <v>2.2222222222222223E-5</v>
      </c>
      <c r="AF37" s="34">
        <f>$L$28/'Fixed data'!$C$7</f>
        <v>2.2222222222222223E-5</v>
      </c>
      <c r="AG37" s="34">
        <f>$L$28/'Fixed data'!$C$7</f>
        <v>2.2222222222222223E-5</v>
      </c>
      <c r="AH37" s="34">
        <f>$L$28/'Fixed data'!$C$7</f>
        <v>2.2222222222222223E-5</v>
      </c>
      <c r="AI37" s="34">
        <f>$L$28/'Fixed data'!$C$7</f>
        <v>2.2222222222222223E-5</v>
      </c>
      <c r="AJ37" s="34">
        <f>$L$28/'Fixed data'!$C$7</f>
        <v>2.2222222222222223E-5</v>
      </c>
      <c r="AK37" s="34">
        <f>$L$28/'Fixed data'!$C$7</f>
        <v>2.2222222222222223E-5</v>
      </c>
      <c r="AL37" s="34">
        <f>$L$28/'Fixed data'!$C$7</f>
        <v>2.2222222222222223E-5</v>
      </c>
      <c r="AM37" s="34">
        <f>$L$28/'Fixed data'!$C$7</f>
        <v>2.2222222222222223E-5</v>
      </c>
      <c r="AN37" s="34">
        <f>$L$28/'Fixed data'!$C$7</f>
        <v>2.2222222222222223E-5</v>
      </c>
      <c r="AO37" s="34">
        <f>$L$28/'Fixed data'!$C$7</f>
        <v>2.2222222222222223E-5</v>
      </c>
      <c r="AP37" s="34">
        <f>$L$28/'Fixed data'!$C$7</f>
        <v>2.2222222222222223E-5</v>
      </c>
      <c r="AQ37" s="34">
        <f>$L$28/'Fixed data'!$C$7</f>
        <v>2.2222222222222223E-5</v>
      </c>
      <c r="AR37" s="34">
        <f>$L$28/'Fixed data'!$C$7</f>
        <v>2.2222222222222223E-5</v>
      </c>
      <c r="AS37" s="34">
        <f>$L$28/'Fixed data'!$C$7</f>
        <v>2.2222222222222223E-5</v>
      </c>
      <c r="AT37" s="34">
        <f>$L$28/'Fixed data'!$C$7</f>
        <v>2.2222222222222223E-5</v>
      </c>
      <c r="AU37" s="34">
        <f>$L$28/'Fixed data'!$C$7</f>
        <v>2.2222222222222223E-5</v>
      </c>
      <c r="AV37" s="34">
        <f>$L$28/'Fixed data'!$C$7</f>
        <v>2.2222222222222223E-5</v>
      </c>
      <c r="AW37" s="34">
        <f>$L$28/'Fixed data'!$C$7</f>
        <v>2.2222222222222223E-5</v>
      </c>
      <c r="AX37" s="34">
        <f>$L$28/'Fixed data'!$C$7</f>
        <v>2.2222222222222223E-5</v>
      </c>
      <c r="AY37" s="34">
        <f>$L$28/'Fixed data'!$C$7</f>
        <v>2.2222222222222223E-5</v>
      </c>
      <c r="AZ37" s="34">
        <f>$L$28/'Fixed data'!$C$7</f>
        <v>2.2222222222222223E-5</v>
      </c>
      <c r="BA37" s="34">
        <f>$L$28/'Fixed data'!$C$7</f>
        <v>2.2222222222222223E-5</v>
      </c>
      <c r="BB37" s="34">
        <f>$L$28/'Fixed data'!$C$7</f>
        <v>2.2222222222222223E-5</v>
      </c>
      <c r="BC37" s="34">
        <f>$L$28/'Fixed data'!$C$7</f>
        <v>2.2222222222222223E-5</v>
      </c>
      <c r="BD37" s="34">
        <f>$L$28/'Fixed data'!$C$7</f>
        <v>2.2222222222222223E-5</v>
      </c>
    </row>
    <row r="38" spans="1:57" ht="16.5" hidden="1" customHeight="1" outlineLevel="1">
      <c r="A38" s="115"/>
      <c r="B38" s="9" t="s">
        <v>110</v>
      </c>
      <c r="C38" s="11" t="s">
        <v>132</v>
      </c>
      <c r="D38" s="9" t="s">
        <v>40</v>
      </c>
      <c r="F38" s="34"/>
      <c r="G38" s="34"/>
      <c r="H38" s="34"/>
      <c r="I38" s="34"/>
      <c r="J38" s="34"/>
      <c r="K38" s="34"/>
      <c r="L38" s="34"/>
      <c r="M38" s="34"/>
      <c r="N38" s="34">
        <f>$M$28/'Fixed data'!$C$7</f>
        <v>2.2222222222222223E-5</v>
      </c>
      <c r="O38" s="34">
        <f>$M$28/'Fixed data'!$C$7</f>
        <v>2.2222222222222223E-5</v>
      </c>
      <c r="P38" s="34">
        <f>$M$28/'Fixed data'!$C$7</f>
        <v>2.2222222222222223E-5</v>
      </c>
      <c r="Q38" s="34">
        <f>$M$28/'Fixed data'!$C$7</f>
        <v>2.2222222222222223E-5</v>
      </c>
      <c r="R38" s="34">
        <f>$M$28/'Fixed data'!$C$7</f>
        <v>2.2222222222222223E-5</v>
      </c>
      <c r="S38" s="34">
        <f>$M$28/'Fixed data'!$C$7</f>
        <v>2.2222222222222223E-5</v>
      </c>
      <c r="T38" s="34">
        <f>$M$28/'Fixed data'!$C$7</f>
        <v>2.2222222222222223E-5</v>
      </c>
      <c r="U38" s="34">
        <f>$M$28/'Fixed data'!$C$7</f>
        <v>2.2222222222222223E-5</v>
      </c>
      <c r="V38" s="34">
        <f>$M$28/'Fixed data'!$C$7</f>
        <v>2.2222222222222223E-5</v>
      </c>
      <c r="W38" s="34">
        <f>$M$28/'Fixed data'!$C$7</f>
        <v>2.2222222222222223E-5</v>
      </c>
      <c r="X38" s="34">
        <f>$M$28/'Fixed data'!$C$7</f>
        <v>2.2222222222222223E-5</v>
      </c>
      <c r="Y38" s="34">
        <f>$M$28/'Fixed data'!$C$7</f>
        <v>2.2222222222222223E-5</v>
      </c>
      <c r="Z38" s="34">
        <f>$M$28/'Fixed data'!$C$7</f>
        <v>2.2222222222222223E-5</v>
      </c>
      <c r="AA38" s="34">
        <f>$M$28/'Fixed data'!$C$7</f>
        <v>2.2222222222222223E-5</v>
      </c>
      <c r="AB38" s="34">
        <f>$M$28/'Fixed data'!$C$7</f>
        <v>2.2222222222222223E-5</v>
      </c>
      <c r="AC38" s="34">
        <f>$M$28/'Fixed data'!$C$7</f>
        <v>2.2222222222222223E-5</v>
      </c>
      <c r="AD38" s="34">
        <f>$M$28/'Fixed data'!$C$7</f>
        <v>2.2222222222222223E-5</v>
      </c>
      <c r="AE38" s="34">
        <f>$M$28/'Fixed data'!$C$7</f>
        <v>2.2222222222222223E-5</v>
      </c>
      <c r="AF38" s="34">
        <f>$M$28/'Fixed data'!$C$7</f>
        <v>2.2222222222222223E-5</v>
      </c>
      <c r="AG38" s="34">
        <f>$M$28/'Fixed data'!$C$7</f>
        <v>2.2222222222222223E-5</v>
      </c>
      <c r="AH38" s="34">
        <f>$M$28/'Fixed data'!$C$7</f>
        <v>2.2222222222222223E-5</v>
      </c>
      <c r="AI38" s="34">
        <f>$M$28/'Fixed data'!$C$7</f>
        <v>2.2222222222222223E-5</v>
      </c>
      <c r="AJ38" s="34">
        <f>$M$28/'Fixed data'!$C$7</f>
        <v>2.2222222222222223E-5</v>
      </c>
      <c r="AK38" s="34">
        <f>$M$28/'Fixed data'!$C$7</f>
        <v>2.2222222222222223E-5</v>
      </c>
      <c r="AL38" s="34">
        <f>$M$28/'Fixed data'!$C$7</f>
        <v>2.2222222222222223E-5</v>
      </c>
      <c r="AM38" s="34">
        <f>$M$28/'Fixed data'!$C$7</f>
        <v>2.2222222222222223E-5</v>
      </c>
      <c r="AN38" s="34">
        <f>$M$28/'Fixed data'!$C$7</f>
        <v>2.2222222222222223E-5</v>
      </c>
      <c r="AO38" s="34">
        <f>$M$28/'Fixed data'!$C$7</f>
        <v>2.2222222222222223E-5</v>
      </c>
      <c r="AP38" s="34">
        <f>$M$28/'Fixed data'!$C$7</f>
        <v>2.2222222222222223E-5</v>
      </c>
      <c r="AQ38" s="34">
        <f>$M$28/'Fixed data'!$C$7</f>
        <v>2.2222222222222223E-5</v>
      </c>
      <c r="AR38" s="34">
        <f>$M$28/'Fixed data'!$C$7</f>
        <v>2.2222222222222223E-5</v>
      </c>
      <c r="AS38" s="34">
        <f>$M$28/'Fixed data'!$C$7</f>
        <v>2.2222222222222223E-5</v>
      </c>
      <c r="AT38" s="34">
        <f>$M$28/'Fixed data'!$C$7</f>
        <v>2.2222222222222223E-5</v>
      </c>
      <c r="AU38" s="34">
        <f>$M$28/'Fixed data'!$C$7</f>
        <v>2.2222222222222223E-5</v>
      </c>
      <c r="AV38" s="34">
        <f>$M$28/'Fixed data'!$C$7</f>
        <v>2.2222222222222223E-5</v>
      </c>
      <c r="AW38" s="34">
        <f>$M$28/'Fixed data'!$C$7</f>
        <v>2.2222222222222223E-5</v>
      </c>
      <c r="AX38" s="34">
        <f>$M$28/'Fixed data'!$C$7</f>
        <v>2.2222222222222223E-5</v>
      </c>
      <c r="AY38" s="34">
        <f>$M$28/'Fixed data'!$C$7</f>
        <v>2.2222222222222223E-5</v>
      </c>
      <c r="AZ38" s="34">
        <f>$M$28/'Fixed data'!$C$7</f>
        <v>2.2222222222222223E-5</v>
      </c>
      <c r="BA38" s="34">
        <f>$M$28/'Fixed data'!$C$7</f>
        <v>2.2222222222222223E-5</v>
      </c>
      <c r="BB38" s="34">
        <f>$M$28/'Fixed data'!$C$7</f>
        <v>2.2222222222222223E-5</v>
      </c>
      <c r="BC38" s="34">
        <f>$M$28/'Fixed data'!$C$7</f>
        <v>2.2222222222222223E-5</v>
      </c>
      <c r="BD38" s="34">
        <f>$M$28/'Fixed data'!$C$7</f>
        <v>2.2222222222222223E-5</v>
      </c>
      <c r="BE38" s="34"/>
    </row>
    <row r="39" spans="1:57" ht="16.5" hidden="1" customHeight="1" outlineLevel="1">
      <c r="A39" s="115"/>
      <c r="B39" s="9" t="s">
        <v>111</v>
      </c>
      <c r="C39" s="11" t="s">
        <v>133</v>
      </c>
      <c r="D39" s="9" t="s">
        <v>40</v>
      </c>
      <c r="F39" s="34"/>
      <c r="G39" s="34"/>
      <c r="H39" s="34"/>
      <c r="I39" s="34"/>
      <c r="J39" s="34"/>
      <c r="K39" s="34"/>
      <c r="L39" s="34"/>
      <c r="M39" s="34"/>
      <c r="N39" s="34"/>
      <c r="O39" s="34">
        <f>$N$28/'Fixed data'!$C$7</f>
        <v>2.2222222222222223E-5</v>
      </c>
      <c r="P39" s="34">
        <f>$N$28/'Fixed data'!$C$7</f>
        <v>2.2222222222222223E-5</v>
      </c>
      <c r="Q39" s="34">
        <f>$N$28/'Fixed data'!$C$7</f>
        <v>2.2222222222222223E-5</v>
      </c>
      <c r="R39" s="34">
        <f>$N$28/'Fixed data'!$C$7</f>
        <v>2.2222222222222223E-5</v>
      </c>
      <c r="S39" s="34">
        <f>$N$28/'Fixed data'!$C$7</f>
        <v>2.2222222222222223E-5</v>
      </c>
      <c r="T39" s="34">
        <f>$N$28/'Fixed data'!$C$7</f>
        <v>2.2222222222222223E-5</v>
      </c>
      <c r="U39" s="34">
        <f>$N$28/'Fixed data'!$C$7</f>
        <v>2.2222222222222223E-5</v>
      </c>
      <c r="V39" s="34">
        <f>$N$28/'Fixed data'!$C$7</f>
        <v>2.2222222222222223E-5</v>
      </c>
      <c r="W39" s="34">
        <f>$N$28/'Fixed data'!$C$7</f>
        <v>2.2222222222222223E-5</v>
      </c>
      <c r="X39" s="34">
        <f>$N$28/'Fixed data'!$C$7</f>
        <v>2.2222222222222223E-5</v>
      </c>
      <c r="Y39" s="34">
        <f>$N$28/'Fixed data'!$C$7</f>
        <v>2.2222222222222223E-5</v>
      </c>
      <c r="Z39" s="34">
        <f>$N$28/'Fixed data'!$C$7</f>
        <v>2.2222222222222223E-5</v>
      </c>
      <c r="AA39" s="34">
        <f>$N$28/'Fixed data'!$C$7</f>
        <v>2.2222222222222223E-5</v>
      </c>
      <c r="AB39" s="34">
        <f>$N$28/'Fixed data'!$C$7</f>
        <v>2.2222222222222223E-5</v>
      </c>
      <c r="AC39" s="34">
        <f>$N$28/'Fixed data'!$C$7</f>
        <v>2.2222222222222223E-5</v>
      </c>
      <c r="AD39" s="34">
        <f>$N$28/'Fixed data'!$C$7</f>
        <v>2.2222222222222223E-5</v>
      </c>
      <c r="AE39" s="34">
        <f>$N$28/'Fixed data'!$C$7</f>
        <v>2.2222222222222223E-5</v>
      </c>
      <c r="AF39" s="34">
        <f>$N$28/'Fixed data'!$C$7</f>
        <v>2.2222222222222223E-5</v>
      </c>
      <c r="AG39" s="34">
        <f>$N$28/'Fixed data'!$C$7</f>
        <v>2.2222222222222223E-5</v>
      </c>
      <c r="AH39" s="34">
        <f>$N$28/'Fixed data'!$C$7</f>
        <v>2.2222222222222223E-5</v>
      </c>
      <c r="AI39" s="34">
        <f>$N$28/'Fixed data'!$C$7</f>
        <v>2.2222222222222223E-5</v>
      </c>
      <c r="AJ39" s="34">
        <f>$N$28/'Fixed data'!$C$7</f>
        <v>2.2222222222222223E-5</v>
      </c>
      <c r="AK39" s="34">
        <f>$N$28/'Fixed data'!$C$7</f>
        <v>2.2222222222222223E-5</v>
      </c>
      <c r="AL39" s="34">
        <f>$N$28/'Fixed data'!$C$7</f>
        <v>2.2222222222222223E-5</v>
      </c>
      <c r="AM39" s="34">
        <f>$N$28/'Fixed data'!$C$7</f>
        <v>2.2222222222222223E-5</v>
      </c>
      <c r="AN39" s="34">
        <f>$N$28/'Fixed data'!$C$7</f>
        <v>2.2222222222222223E-5</v>
      </c>
      <c r="AO39" s="34">
        <f>$N$28/'Fixed data'!$C$7</f>
        <v>2.2222222222222223E-5</v>
      </c>
      <c r="AP39" s="34">
        <f>$N$28/'Fixed data'!$C$7</f>
        <v>2.2222222222222223E-5</v>
      </c>
      <c r="AQ39" s="34">
        <f>$N$28/'Fixed data'!$C$7</f>
        <v>2.2222222222222223E-5</v>
      </c>
      <c r="AR39" s="34">
        <f>$N$28/'Fixed data'!$C$7</f>
        <v>2.2222222222222223E-5</v>
      </c>
      <c r="AS39" s="34">
        <f>$N$28/'Fixed data'!$C$7</f>
        <v>2.2222222222222223E-5</v>
      </c>
      <c r="AT39" s="34">
        <f>$N$28/'Fixed data'!$C$7</f>
        <v>2.2222222222222223E-5</v>
      </c>
      <c r="AU39" s="34">
        <f>$N$28/'Fixed data'!$C$7</f>
        <v>2.2222222222222223E-5</v>
      </c>
      <c r="AV39" s="34">
        <f>$N$28/'Fixed data'!$C$7</f>
        <v>2.2222222222222223E-5</v>
      </c>
      <c r="AW39" s="34">
        <f>$N$28/'Fixed data'!$C$7</f>
        <v>2.2222222222222223E-5</v>
      </c>
      <c r="AX39" s="34">
        <f>$N$28/'Fixed data'!$C$7</f>
        <v>2.2222222222222223E-5</v>
      </c>
      <c r="AY39" s="34">
        <f>$N$28/'Fixed data'!$C$7</f>
        <v>2.2222222222222223E-5</v>
      </c>
      <c r="AZ39" s="34">
        <f>$N$28/'Fixed data'!$C$7</f>
        <v>2.2222222222222223E-5</v>
      </c>
      <c r="BA39" s="34">
        <f>$N$28/'Fixed data'!$C$7</f>
        <v>2.2222222222222223E-5</v>
      </c>
      <c r="BB39" s="34">
        <f>$N$28/'Fixed data'!$C$7</f>
        <v>2.2222222222222223E-5</v>
      </c>
      <c r="BC39" s="34">
        <f>$N$28/'Fixed data'!$C$7</f>
        <v>2.2222222222222223E-5</v>
      </c>
      <c r="BD39" s="34">
        <f>$N$28/'Fixed data'!$C$7</f>
        <v>2.2222222222222223E-5</v>
      </c>
    </row>
    <row r="40" spans="1:57" ht="16.5" hidden="1" customHeight="1" outlineLevel="1">
      <c r="A40" s="115"/>
      <c r="B40" s="9" t="s">
        <v>112</v>
      </c>
      <c r="C40" s="11" t="s">
        <v>134</v>
      </c>
      <c r="D40" s="9" t="s">
        <v>40</v>
      </c>
      <c r="F40" s="34"/>
      <c r="G40" s="34"/>
      <c r="H40" s="34"/>
      <c r="I40" s="34"/>
      <c r="J40" s="34"/>
      <c r="K40" s="34"/>
      <c r="L40" s="34"/>
      <c r="M40" s="34"/>
      <c r="N40" s="34"/>
      <c r="O40" s="34"/>
      <c r="P40" s="34">
        <f>$O$28/'Fixed data'!$C$7</f>
        <v>2.2222222222222223E-5</v>
      </c>
      <c r="Q40" s="34">
        <f>$O$28/'Fixed data'!$C$7</f>
        <v>2.2222222222222223E-5</v>
      </c>
      <c r="R40" s="34">
        <f>$O$28/'Fixed data'!$C$7</f>
        <v>2.2222222222222223E-5</v>
      </c>
      <c r="S40" s="34">
        <f>$O$28/'Fixed data'!$C$7</f>
        <v>2.2222222222222223E-5</v>
      </c>
      <c r="T40" s="34">
        <f>$O$28/'Fixed data'!$C$7</f>
        <v>2.2222222222222223E-5</v>
      </c>
      <c r="U40" s="34">
        <f>$O$28/'Fixed data'!$C$7</f>
        <v>2.2222222222222223E-5</v>
      </c>
      <c r="V40" s="34">
        <f>$O$28/'Fixed data'!$C$7</f>
        <v>2.2222222222222223E-5</v>
      </c>
      <c r="W40" s="34">
        <f>$O$28/'Fixed data'!$C$7</f>
        <v>2.2222222222222223E-5</v>
      </c>
      <c r="X40" s="34">
        <f>$O$28/'Fixed data'!$C$7</f>
        <v>2.2222222222222223E-5</v>
      </c>
      <c r="Y40" s="34">
        <f>$O$28/'Fixed data'!$C$7</f>
        <v>2.2222222222222223E-5</v>
      </c>
      <c r="Z40" s="34">
        <f>$O$28/'Fixed data'!$C$7</f>
        <v>2.2222222222222223E-5</v>
      </c>
      <c r="AA40" s="34">
        <f>$O$28/'Fixed data'!$C$7</f>
        <v>2.2222222222222223E-5</v>
      </c>
      <c r="AB40" s="34">
        <f>$O$28/'Fixed data'!$C$7</f>
        <v>2.2222222222222223E-5</v>
      </c>
      <c r="AC40" s="34">
        <f>$O$28/'Fixed data'!$C$7</f>
        <v>2.2222222222222223E-5</v>
      </c>
      <c r="AD40" s="34">
        <f>$O$28/'Fixed data'!$C$7</f>
        <v>2.2222222222222223E-5</v>
      </c>
      <c r="AE40" s="34">
        <f>$O$28/'Fixed data'!$C$7</f>
        <v>2.2222222222222223E-5</v>
      </c>
      <c r="AF40" s="34">
        <f>$O$28/'Fixed data'!$C$7</f>
        <v>2.2222222222222223E-5</v>
      </c>
      <c r="AG40" s="34">
        <f>$O$28/'Fixed data'!$C$7</f>
        <v>2.2222222222222223E-5</v>
      </c>
      <c r="AH40" s="34">
        <f>$O$28/'Fixed data'!$C$7</f>
        <v>2.2222222222222223E-5</v>
      </c>
      <c r="AI40" s="34">
        <f>$O$28/'Fixed data'!$C$7</f>
        <v>2.2222222222222223E-5</v>
      </c>
      <c r="AJ40" s="34">
        <f>$O$28/'Fixed data'!$C$7</f>
        <v>2.2222222222222223E-5</v>
      </c>
      <c r="AK40" s="34">
        <f>$O$28/'Fixed data'!$C$7</f>
        <v>2.2222222222222223E-5</v>
      </c>
      <c r="AL40" s="34">
        <f>$O$28/'Fixed data'!$C$7</f>
        <v>2.2222222222222223E-5</v>
      </c>
      <c r="AM40" s="34">
        <f>$O$28/'Fixed data'!$C$7</f>
        <v>2.2222222222222223E-5</v>
      </c>
      <c r="AN40" s="34">
        <f>$O$28/'Fixed data'!$C$7</f>
        <v>2.2222222222222223E-5</v>
      </c>
      <c r="AO40" s="34">
        <f>$O$28/'Fixed data'!$C$7</f>
        <v>2.2222222222222223E-5</v>
      </c>
      <c r="AP40" s="34">
        <f>$O$28/'Fixed data'!$C$7</f>
        <v>2.2222222222222223E-5</v>
      </c>
      <c r="AQ40" s="34">
        <f>$O$28/'Fixed data'!$C$7</f>
        <v>2.2222222222222223E-5</v>
      </c>
      <c r="AR40" s="34">
        <f>$O$28/'Fixed data'!$C$7</f>
        <v>2.2222222222222223E-5</v>
      </c>
      <c r="AS40" s="34">
        <f>$O$28/'Fixed data'!$C$7</f>
        <v>2.2222222222222223E-5</v>
      </c>
      <c r="AT40" s="34">
        <f>$O$28/'Fixed data'!$C$7</f>
        <v>2.2222222222222223E-5</v>
      </c>
      <c r="AU40" s="34">
        <f>$O$28/'Fixed data'!$C$7</f>
        <v>2.2222222222222223E-5</v>
      </c>
      <c r="AV40" s="34">
        <f>$O$28/'Fixed data'!$C$7</f>
        <v>2.2222222222222223E-5</v>
      </c>
      <c r="AW40" s="34">
        <f>$O$28/'Fixed data'!$C$7</f>
        <v>2.2222222222222223E-5</v>
      </c>
      <c r="AX40" s="34">
        <f>$O$28/'Fixed data'!$C$7</f>
        <v>2.2222222222222223E-5</v>
      </c>
      <c r="AY40" s="34">
        <f>$O$28/'Fixed data'!$C$7</f>
        <v>2.2222222222222223E-5</v>
      </c>
      <c r="AZ40" s="34">
        <f>$O$28/'Fixed data'!$C$7</f>
        <v>2.2222222222222223E-5</v>
      </c>
      <c r="BA40" s="34">
        <f>$O$28/'Fixed data'!$C$7</f>
        <v>2.2222222222222223E-5</v>
      </c>
      <c r="BB40" s="34">
        <f>$O$28/'Fixed data'!$C$7</f>
        <v>2.2222222222222223E-5</v>
      </c>
      <c r="BC40" s="34">
        <f>$O$28/'Fixed data'!$C$7</f>
        <v>2.2222222222222223E-5</v>
      </c>
      <c r="BD40" s="34">
        <f>$O$28/'Fixed data'!$C$7</f>
        <v>2.2222222222222223E-5</v>
      </c>
    </row>
    <row r="41" spans="1:57" ht="16.5" hidden="1" customHeight="1" outlineLevel="1">
      <c r="A41" s="115"/>
      <c r="B41" s="9" t="s">
        <v>113</v>
      </c>
      <c r="C41" s="11" t="s">
        <v>135</v>
      </c>
      <c r="D41" s="9" t="s">
        <v>40</v>
      </c>
      <c r="F41" s="34"/>
      <c r="G41" s="34"/>
      <c r="H41" s="34"/>
      <c r="I41" s="34"/>
      <c r="J41" s="34"/>
      <c r="K41" s="34"/>
      <c r="L41" s="34"/>
      <c r="M41" s="34"/>
      <c r="N41" s="34"/>
      <c r="O41" s="34"/>
      <c r="P41" s="34"/>
      <c r="Q41" s="34">
        <f>$P$28/'Fixed data'!$C$7</f>
        <v>2.2222222222222223E-5</v>
      </c>
      <c r="R41" s="34">
        <f>$P$28/'Fixed data'!$C$7</f>
        <v>2.2222222222222223E-5</v>
      </c>
      <c r="S41" s="34">
        <f>$P$28/'Fixed data'!$C$7</f>
        <v>2.2222222222222223E-5</v>
      </c>
      <c r="T41" s="34">
        <f>$P$28/'Fixed data'!$C$7</f>
        <v>2.2222222222222223E-5</v>
      </c>
      <c r="U41" s="34">
        <f>$P$28/'Fixed data'!$C$7</f>
        <v>2.2222222222222223E-5</v>
      </c>
      <c r="V41" s="34">
        <f>$P$28/'Fixed data'!$C$7</f>
        <v>2.2222222222222223E-5</v>
      </c>
      <c r="W41" s="34">
        <f>$P$28/'Fixed data'!$C$7</f>
        <v>2.2222222222222223E-5</v>
      </c>
      <c r="X41" s="34">
        <f>$P$28/'Fixed data'!$C$7</f>
        <v>2.2222222222222223E-5</v>
      </c>
      <c r="Y41" s="34">
        <f>$P$28/'Fixed data'!$C$7</f>
        <v>2.2222222222222223E-5</v>
      </c>
      <c r="Z41" s="34">
        <f>$P$28/'Fixed data'!$C$7</f>
        <v>2.2222222222222223E-5</v>
      </c>
      <c r="AA41" s="34">
        <f>$P$28/'Fixed data'!$C$7</f>
        <v>2.2222222222222223E-5</v>
      </c>
      <c r="AB41" s="34">
        <f>$P$28/'Fixed data'!$C$7</f>
        <v>2.2222222222222223E-5</v>
      </c>
      <c r="AC41" s="34">
        <f>$P$28/'Fixed data'!$C$7</f>
        <v>2.2222222222222223E-5</v>
      </c>
      <c r="AD41" s="34">
        <f>$P$28/'Fixed data'!$C$7</f>
        <v>2.2222222222222223E-5</v>
      </c>
      <c r="AE41" s="34">
        <f>$P$28/'Fixed data'!$C$7</f>
        <v>2.2222222222222223E-5</v>
      </c>
      <c r="AF41" s="34">
        <f>$P$28/'Fixed data'!$C$7</f>
        <v>2.2222222222222223E-5</v>
      </c>
      <c r="AG41" s="34">
        <f>$P$28/'Fixed data'!$C$7</f>
        <v>2.2222222222222223E-5</v>
      </c>
      <c r="AH41" s="34">
        <f>$P$28/'Fixed data'!$C$7</f>
        <v>2.2222222222222223E-5</v>
      </c>
      <c r="AI41" s="34">
        <f>$P$28/'Fixed data'!$C$7</f>
        <v>2.2222222222222223E-5</v>
      </c>
      <c r="AJ41" s="34">
        <f>$P$28/'Fixed data'!$C$7</f>
        <v>2.2222222222222223E-5</v>
      </c>
      <c r="AK41" s="34">
        <f>$P$28/'Fixed data'!$C$7</f>
        <v>2.2222222222222223E-5</v>
      </c>
      <c r="AL41" s="34">
        <f>$P$28/'Fixed data'!$C$7</f>
        <v>2.2222222222222223E-5</v>
      </c>
      <c r="AM41" s="34">
        <f>$P$28/'Fixed data'!$C$7</f>
        <v>2.2222222222222223E-5</v>
      </c>
      <c r="AN41" s="34">
        <f>$P$28/'Fixed data'!$C$7</f>
        <v>2.2222222222222223E-5</v>
      </c>
      <c r="AO41" s="34">
        <f>$P$28/'Fixed data'!$C$7</f>
        <v>2.2222222222222223E-5</v>
      </c>
      <c r="AP41" s="34">
        <f>$P$28/'Fixed data'!$C$7</f>
        <v>2.2222222222222223E-5</v>
      </c>
      <c r="AQ41" s="34">
        <f>$P$28/'Fixed data'!$C$7</f>
        <v>2.2222222222222223E-5</v>
      </c>
      <c r="AR41" s="34">
        <f>$P$28/'Fixed data'!$C$7</f>
        <v>2.2222222222222223E-5</v>
      </c>
      <c r="AS41" s="34">
        <f>$P$28/'Fixed data'!$C$7</f>
        <v>2.2222222222222223E-5</v>
      </c>
      <c r="AT41" s="34">
        <f>$P$28/'Fixed data'!$C$7</f>
        <v>2.2222222222222223E-5</v>
      </c>
      <c r="AU41" s="34">
        <f>$P$28/'Fixed data'!$C$7</f>
        <v>2.2222222222222223E-5</v>
      </c>
      <c r="AV41" s="34">
        <f>$P$28/'Fixed data'!$C$7</f>
        <v>2.2222222222222223E-5</v>
      </c>
      <c r="AW41" s="34">
        <f>$P$28/'Fixed data'!$C$7</f>
        <v>2.2222222222222223E-5</v>
      </c>
      <c r="AX41" s="34">
        <f>$P$28/'Fixed data'!$C$7</f>
        <v>2.2222222222222223E-5</v>
      </c>
      <c r="AY41" s="34">
        <f>$P$28/'Fixed data'!$C$7</f>
        <v>2.2222222222222223E-5</v>
      </c>
      <c r="AZ41" s="34">
        <f>$P$28/'Fixed data'!$C$7</f>
        <v>2.2222222222222223E-5</v>
      </c>
      <c r="BA41" s="34">
        <f>$P$28/'Fixed data'!$C$7</f>
        <v>2.2222222222222223E-5</v>
      </c>
      <c r="BB41" s="34">
        <f>$P$28/'Fixed data'!$C$7</f>
        <v>2.2222222222222223E-5</v>
      </c>
      <c r="BC41" s="34">
        <f>$P$28/'Fixed data'!$C$7</f>
        <v>2.2222222222222223E-5</v>
      </c>
      <c r="BD41" s="34">
        <f>$P$28/'Fixed data'!$C$7</f>
        <v>2.2222222222222223E-5</v>
      </c>
    </row>
    <row r="42" spans="1:57" ht="16.5" hidden="1" customHeight="1" outlineLevel="1">
      <c r="A42" s="115"/>
      <c r="B42" s="9" t="s">
        <v>114</v>
      </c>
      <c r="C42" s="11" t="s">
        <v>136</v>
      </c>
      <c r="D42" s="9" t="s">
        <v>40</v>
      </c>
      <c r="F42" s="34"/>
      <c r="G42" s="34"/>
      <c r="H42" s="34"/>
      <c r="I42" s="34"/>
      <c r="J42" s="34"/>
      <c r="K42" s="34"/>
      <c r="L42" s="34"/>
      <c r="M42" s="34"/>
      <c r="N42" s="34"/>
      <c r="O42" s="34"/>
      <c r="P42" s="34"/>
      <c r="Q42" s="34"/>
      <c r="R42" s="34">
        <f>$Q$28/'Fixed data'!$C$7</f>
        <v>2.2222222222222223E-5</v>
      </c>
      <c r="S42" s="34">
        <f>$Q$28/'Fixed data'!$C$7</f>
        <v>2.2222222222222223E-5</v>
      </c>
      <c r="T42" s="34">
        <f>$Q$28/'Fixed data'!$C$7</f>
        <v>2.2222222222222223E-5</v>
      </c>
      <c r="U42" s="34">
        <f>$Q$28/'Fixed data'!$C$7</f>
        <v>2.2222222222222223E-5</v>
      </c>
      <c r="V42" s="34">
        <f>$Q$28/'Fixed data'!$C$7</f>
        <v>2.2222222222222223E-5</v>
      </c>
      <c r="W42" s="34">
        <f>$Q$28/'Fixed data'!$C$7</f>
        <v>2.2222222222222223E-5</v>
      </c>
      <c r="X42" s="34">
        <f>$Q$28/'Fixed data'!$C$7</f>
        <v>2.2222222222222223E-5</v>
      </c>
      <c r="Y42" s="34">
        <f>$Q$28/'Fixed data'!$C$7</f>
        <v>2.2222222222222223E-5</v>
      </c>
      <c r="Z42" s="34">
        <f>$Q$28/'Fixed data'!$C$7</f>
        <v>2.2222222222222223E-5</v>
      </c>
      <c r="AA42" s="34">
        <f>$Q$28/'Fixed data'!$C$7</f>
        <v>2.2222222222222223E-5</v>
      </c>
      <c r="AB42" s="34">
        <f>$Q$28/'Fixed data'!$C$7</f>
        <v>2.2222222222222223E-5</v>
      </c>
      <c r="AC42" s="34">
        <f>$Q$28/'Fixed data'!$C$7</f>
        <v>2.2222222222222223E-5</v>
      </c>
      <c r="AD42" s="34">
        <f>$Q$28/'Fixed data'!$C$7</f>
        <v>2.2222222222222223E-5</v>
      </c>
      <c r="AE42" s="34">
        <f>$Q$28/'Fixed data'!$C$7</f>
        <v>2.2222222222222223E-5</v>
      </c>
      <c r="AF42" s="34">
        <f>$Q$28/'Fixed data'!$C$7</f>
        <v>2.2222222222222223E-5</v>
      </c>
      <c r="AG42" s="34">
        <f>$Q$28/'Fixed data'!$C$7</f>
        <v>2.2222222222222223E-5</v>
      </c>
      <c r="AH42" s="34">
        <f>$Q$28/'Fixed data'!$C$7</f>
        <v>2.2222222222222223E-5</v>
      </c>
      <c r="AI42" s="34">
        <f>$Q$28/'Fixed data'!$C$7</f>
        <v>2.2222222222222223E-5</v>
      </c>
      <c r="AJ42" s="34">
        <f>$Q$28/'Fixed data'!$C$7</f>
        <v>2.2222222222222223E-5</v>
      </c>
      <c r="AK42" s="34">
        <f>$Q$28/'Fixed data'!$C$7</f>
        <v>2.2222222222222223E-5</v>
      </c>
      <c r="AL42" s="34">
        <f>$Q$28/'Fixed data'!$C$7</f>
        <v>2.2222222222222223E-5</v>
      </c>
      <c r="AM42" s="34">
        <f>$Q$28/'Fixed data'!$C$7</f>
        <v>2.2222222222222223E-5</v>
      </c>
      <c r="AN42" s="34">
        <f>$Q$28/'Fixed data'!$C$7</f>
        <v>2.2222222222222223E-5</v>
      </c>
      <c r="AO42" s="34">
        <f>$Q$28/'Fixed data'!$C$7</f>
        <v>2.2222222222222223E-5</v>
      </c>
      <c r="AP42" s="34">
        <f>$Q$28/'Fixed data'!$C$7</f>
        <v>2.2222222222222223E-5</v>
      </c>
      <c r="AQ42" s="34">
        <f>$Q$28/'Fixed data'!$C$7</f>
        <v>2.2222222222222223E-5</v>
      </c>
      <c r="AR42" s="34">
        <f>$Q$28/'Fixed data'!$C$7</f>
        <v>2.2222222222222223E-5</v>
      </c>
      <c r="AS42" s="34">
        <f>$Q$28/'Fixed data'!$C$7</f>
        <v>2.2222222222222223E-5</v>
      </c>
      <c r="AT42" s="34">
        <f>$Q$28/'Fixed data'!$C$7</f>
        <v>2.2222222222222223E-5</v>
      </c>
      <c r="AU42" s="34">
        <f>$Q$28/'Fixed data'!$C$7</f>
        <v>2.2222222222222223E-5</v>
      </c>
      <c r="AV42" s="34">
        <f>$Q$28/'Fixed data'!$C$7</f>
        <v>2.2222222222222223E-5</v>
      </c>
      <c r="AW42" s="34">
        <f>$Q$28/'Fixed data'!$C$7</f>
        <v>2.2222222222222223E-5</v>
      </c>
      <c r="AX42" s="34">
        <f>$Q$28/'Fixed data'!$C$7</f>
        <v>2.2222222222222223E-5</v>
      </c>
      <c r="AY42" s="34">
        <f>$Q$28/'Fixed data'!$C$7</f>
        <v>2.2222222222222223E-5</v>
      </c>
      <c r="AZ42" s="34">
        <f>$Q$28/'Fixed data'!$C$7</f>
        <v>2.2222222222222223E-5</v>
      </c>
      <c r="BA42" s="34">
        <f>$Q$28/'Fixed data'!$C$7</f>
        <v>2.2222222222222223E-5</v>
      </c>
      <c r="BB42" s="34">
        <f>$Q$28/'Fixed data'!$C$7</f>
        <v>2.2222222222222223E-5</v>
      </c>
      <c r="BC42" s="34">
        <f>$Q$28/'Fixed data'!$C$7</f>
        <v>2.2222222222222223E-5</v>
      </c>
      <c r="BD42" s="34">
        <f>$Q$28/'Fixed data'!$C$7</f>
        <v>2.2222222222222223E-5</v>
      </c>
    </row>
    <row r="43" spans="1:57" ht="16.5" hidden="1" customHeight="1" outlineLevel="1">
      <c r="A43" s="115"/>
      <c r="B43" s="9" t="s">
        <v>115</v>
      </c>
      <c r="C43" s="11" t="s">
        <v>137</v>
      </c>
      <c r="D43" s="9" t="s">
        <v>40</v>
      </c>
      <c r="F43" s="34"/>
      <c r="G43" s="34"/>
      <c r="H43" s="34"/>
      <c r="I43" s="34"/>
      <c r="J43" s="34"/>
      <c r="K43" s="34"/>
      <c r="L43" s="34"/>
      <c r="M43" s="34"/>
      <c r="N43" s="34"/>
      <c r="O43" s="34"/>
      <c r="P43" s="34"/>
      <c r="Q43" s="34"/>
      <c r="R43" s="34"/>
      <c r="S43" s="34">
        <f>$R$28/'Fixed data'!$C$7</f>
        <v>2.2222222222222223E-5</v>
      </c>
      <c r="T43" s="34">
        <f>$R$28/'Fixed data'!$C$7</f>
        <v>2.2222222222222223E-5</v>
      </c>
      <c r="U43" s="34">
        <f>$R$28/'Fixed data'!$C$7</f>
        <v>2.2222222222222223E-5</v>
      </c>
      <c r="V43" s="34">
        <f>$R$28/'Fixed data'!$C$7</f>
        <v>2.2222222222222223E-5</v>
      </c>
      <c r="W43" s="34">
        <f>$R$28/'Fixed data'!$C$7</f>
        <v>2.2222222222222223E-5</v>
      </c>
      <c r="X43" s="34">
        <f>$R$28/'Fixed data'!$C$7</f>
        <v>2.2222222222222223E-5</v>
      </c>
      <c r="Y43" s="34">
        <f>$R$28/'Fixed data'!$C$7</f>
        <v>2.2222222222222223E-5</v>
      </c>
      <c r="Z43" s="34">
        <f>$R$28/'Fixed data'!$C$7</f>
        <v>2.2222222222222223E-5</v>
      </c>
      <c r="AA43" s="34">
        <f>$R$28/'Fixed data'!$C$7</f>
        <v>2.2222222222222223E-5</v>
      </c>
      <c r="AB43" s="34">
        <f>$R$28/'Fixed data'!$C$7</f>
        <v>2.2222222222222223E-5</v>
      </c>
      <c r="AC43" s="34">
        <f>$R$28/'Fixed data'!$C$7</f>
        <v>2.2222222222222223E-5</v>
      </c>
      <c r="AD43" s="34">
        <f>$R$28/'Fixed data'!$C$7</f>
        <v>2.2222222222222223E-5</v>
      </c>
      <c r="AE43" s="34">
        <f>$R$28/'Fixed data'!$C$7</f>
        <v>2.2222222222222223E-5</v>
      </c>
      <c r="AF43" s="34">
        <f>$R$28/'Fixed data'!$C$7</f>
        <v>2.2222222222222223E-5</v>
      </c>
      <c r="AG43" s="34">
        <f>$R$28/'Fixed data'!$C$7</f>
        <v>2.2222222222222223E-5</v>
      </c>
      <c r="AH43" s="34">
        <f>$R$28/'Fixed data'!$C$7</f>
        <v>2.2222222222222223E-5</v>
      </c>
      <c r="AI43" s="34">
        <f>$R$28/'Fixed data'!$C$7</f>
        <v>2.2222222222222223E-5</v>
      </c>
      <c r="AJ43" s="34">
        <f>$R$28/'Fixed data'!$C$7</f>
        <v>2.2222222222222223E-5</v>
      </c>
      <c r="AK43" s="34">
        <f>$R$28/'Fixed data'!$C$7</f>
        <v>2.2222222222222223E-5</v>
      </c>
      <c r="AL43" s="34">
        <f>$R$28/'Fixed data'!$C$7</f>
        <v>2.2222222222222223E-5</v>
      </c>
      <c r="AM43" s="34">
        <f>$R$28/'Fixed data'!$C$7</f>
        <v>2.2222222222222223E-5</v>
      </c>
      <c r="AN43" s="34">
        <f>$R$28/'Fixed data'!$C$7</f>
        <v>2.2222222222222223E-5</v>
      </c>
      <c r="AO43" s="34">
        <f>$R$28/'Fixed data'!$C$7</f>
        <v>2.2222222222222223E-5</v>
      </c>
      <c r="AP43" s="34">
        <f>$R$28/'Fixed data'!$C$7</f>
        <v>2.2222222222222223E-5</v>
      </c>
      <c r="AQ43" s="34">
        <f>$R$28/'Fixed data'!$C$7</f>
        <v>2.2222222222222223E-5</v>
      </c>
      <c r="AR43" s="34">
        <f>$R$28/'Fixed data'!$C$7</f>
        <v>2.2222222222222223E-5</v>
      </c>
      <c r="AS43" s="34">
        <f>$R$28/'Fixed data'!$C$7</f>
        <v>2.2222222222222223E-5</v>
      </c>
      <c r="AT43" s="34">
        <f>$R$28/'Fixed data'!$C$7</f>
        <v>2.2222222222222223E-5</v>
      </c>
      <c r="AU43" s="34">
        <f>$R$28/'Fixed data'!$C$7</f>
        <v>2.2222222222222223E-5</v>
      </c>
      <c r="AV43" s="34">
        <f>$R$28/'Fixed data'!$C$7</f>
        <v>2.2222222222222223E-5</v>
      </c>
      <c r="AW43" s="34">
        <f>$R$28/'Fixed data'!$C$7</f>
        <v>2.2222222222222223E-5</v>
      </c>
      <c r="AX43" s="34">
        <f>$R$28/'Fixed data'!$C$7</f>
        <v>2.2222222222222223E-5</v>
      </c>
      <c r="AY43" s="34">
        <f>$R$28/'Fixed data'!$C$7</f>
        <v>2.2222222222222223E-5</v>
      </c>
      <c r="AZ43" s="34">
        <f>$R$28/'Fixed data'!$C$7</f>
        <v>2.2222222222222223E-5</v>
      </c>
      <c r="BA43" s="34">
        <f>$R$28/'Fixed data'!$C$7</f>
        <v>2.2222222222222223E-5</v>
      </c>
      <c r="BB43" s="34">
        <f>$R$28/'Fixed data'!$C$7</f>
        <v>2.2222222222222223E-5</v>
      </c>
      <c r="BC43" s="34">
        <f>$R$28/'Fixed data'!$C$7</f>
        <v>2.2222222222222223E-5</v>
      </c>
      <c r="BD43" s="34">
        <f>$R$28/'Fixed data'!$C$7</f>
        <v>2.2222222222222223E-5</v>
      </c>
    </row>
    <row r="44" spans="1:57" ht="16.5" hidden="1" customHeight="1" outlineLevel="1">
      <c r="A44" s="115"/>
      <c r="B44" s="9" t="s">
        <v>116</v>
      </c>
      <c r="C44" s="11" t="s">
        <v>138</v>
      </c>
      <c r="D44" s="9" t="s">
        <v>40</v>
      </c>
      <c r="F44" s="34"/>
      <c r="G44" s="34"/>
      <c r="H44" s="34"/>
      <c r="I44" s="34"/>
      <c r="J44" s="34"/>
      <c r="K44" s="34"/>
      <c r="L44" s="34"/>
      <c r="M44" s="34"/>
      <c r="N44" s="34"/>
      <c r="O44" s="34"/>
      <c r="P44" s="34"/>
      <c r="Q44" s="34"/>
      <c r="R44" s="34"/>
      <c r="S44" s="34"/>
      <c r="T44" s="34">
        <f>$S$28/'Fixed data'!$C$7</f>
        <v>2.2222222222222223E-5</v>
      </c>
      <c r="U44" s="34">
        <f>$S$28/'Fixed data'!$C$7</f>
        <v>2.2222222222222223E-5</v>
      </c>
      <c r="V44" s="34">
        <f>$S$28/'Fixed data'!$C$7</f>
        <v>2.2222222222222223E-5</v>
      </c>
      <c r="W44" s="34">
        <f>$S$28/'Fixed data'!$C$7</f>
        <v>2.2222222222222223E-5</v>
      </c>
      <c r="X44" s="34">
        <f>$S$28/'Fixed data'!$C$7</f>
        <v>2.2222222222222223E-5</v>
      </c>
      <c r="Y44" s="34">
        <f>$S$28/'Fixed data'!$C$7</f>
        <v>2.2222222222222223E-5</v>
      </c>
      <c r="Z44" s="34">
        <f>$S$28/'Fixed data'!$C$7</f>
        <v>2.2222222222222223E-5</v>
      </c>
      <c r="AA44" s="34">
        <f>$S$28/'Fixed data'!$C$7</f>
        <v>2.2222222222222223E-5</v>
      </c>
      <c r="AB44" s="34">
        <f>$S$28/'Fixed data'!$C$7</f>
        <v>2.2222222222222223E-5</v>
      </c>
      <c r="AC44" s="34">
        <f>$S$28/'Fixed data'!$C$7</f>
        <v>2.2222222222222223E-5</v>
      </c>
      <c r="AD44" s="34">
        <f>$S$28/'Fixed data'!$C$7</f>
        <v>2.2222222222222223E-5</v>
      </c>
      <c r="AE44" s="34">
        <f>$S$28/'Fixed data'!$C$7</f>
        <v>2.2222222222222223E-5</v>
      </c>
      <c r="AF44" s="34">
        <f>$S$28/'Fixed data'!$C$7</f>
        <v>2.2222222222222223E-5</v>
      </c>
      <c r="AG44" s="34">
        <f>$S$28/'Fixed data'!$C$7</f>
        <v>2.2222222222222223E-5</v>
      </c>
      <c r="AH44" s="34">
        <f>$S$28/'Fixed data'!$C$7</f>
        <v>2.2222222222222223E-5</v>
      </c>
      <c r="AI44" s="34">
        <f>$S$28/'Fixed data'!$C$7</f>
        <v>2.2222222222222223E-5</v>
      </c>
      <c r="AJ44" s="34">
        <f>$S$28/'Fixed data'!$C$7</f>
        <v>2.2222222222222223E-5</v>
      </c>
      <c r="AK44" s="34">
        <f>$S$28/'Fixed data'!$C$7</f>
        <v>2.2222222222222223E-5</v>
      </c>
      <c r="AL44" s="34">
        <f>$S$28/'Fixed data'!$C$7</f>
        <v>2.2222222222222223E-5</v>
      </c>
      <c r="AM44" s="34">
        <f>$S$28/'Fixed data'!$C$7</f>
        <v>2.2222222222222223E-5</v>
      </c>
      <c r="AN44" s="34">
        <f>$S$28/'Fixed data'!$C$7</f>
        <v>2.2222222222222223E-5</v>
      </c>
      <c r="AO44" s="34">
        <f>$S$28/'Fixed data'!$C$7</f>
        <v>2.2222222222222223E-5</v>
      </c>
      <c r="AP44" s="34">
        <f>$S$28/'Fixed data'!$C$7</f>
        <v>2.2222222222222223E-5</v>
      </c>
      <c r="AQ44" s="34">
        <f>$S$28/'Fixed data'!$C$7</f>
        <v>2.2222222222222223E-5</v>
      </c>
      <c r="AR44" s="34">
        <f>$S$28/'Fixed data'!$C$7</f>
        <v>2.2222222222222223E-5</v>
      </c>
      <c r="AS44" s="34">
        <f>$S$28/'Fixed data'!$C$7</f>
        <v>2.2222222222222223E-5</v>
      </c>
      <c r="AT44" s="34">
        <f>$S$28/'Fixed data'!$C$7</f>
        <v>2.2222222222222223E-5</v>
      </c>
      <c r="AU44" s="34">
        <f>$S$28/'Fixed data'!$C$7</f>
        <v>2.2222222222222223E-5</v>
      </c>
      <c r="AV44" s="34">
        <f>$S$28/'Fixed data'!$C$7</f>
        <v>2.2222222222222223E-5</v>
      </c>
      <c r="AW44" s="34">
        <f>$S$28/'Fixed data'!$C$7</f>
        <v>2.2222222222222223E-5</v>
      </c>
      <c r="AX44" s="34">
        <f>$S$28/'Fixed data'!$C$7</f>
        <v>2.2222222222222223E-5</v>
      </c>
      <c r="AY44" s="34">
        <f>$S$28/'Fixed data'!$C$7</f>
        <v>2.2222222222222223E-5</v>
      </c>
      <c r="AZ44" s="34">
        <f>$S$28/'Fixed data'!$C$7</f>
        <v>2.2222222222222223E-5</v>
      </c>
      <c r="BA44" s="34">
        <f>$S$28/'Fixed data'!$C$7</f>
        <v>2.2222222222222223E-5</v>
      </c>
      <c r="BB44" s="34">
        <f>$S$28/'Fixed data'!$C$7</f>
        <v>2.2222222222222223E-5</v>
      </c>
      <c r="BC44" s="34">
        <f>$S$28/'Fixed data'!$C$7</f>
        <v>2.2222222222222223E-5</v>
      </c>
      <c r="BD44" s="34">
        <f>$S$28/'Fixed data'!$C$7</f>
        <v>2.2222222222222223E-5</v>
      </c>
    </row>
    <row r="45" spans="1:57" ht="16.5" hidden="1" customHeight="1" outlineLevel="1">
      <c r="A45" s="115"/>
      <c r="B45" s="9" t="s">
        <v>117</v>
      </c>
      <c r="C45" s="11" t="s">
        <v>139</v>
      </c>
      <c r="D45" s="9" t="s">
        <v>40</v>
      </c>
      <c r="F45" s="34"/>
      <c r="G45" s="34"/>
      <c r="H45" s="34"/>
      <c r="I45" s="34"/>
      <c r="J45" s="34"/>
      <c r="K45" s="34"/>
      <c r="L45" s="34"/>
      <c r="M45" s="34"/>
      <c r="N45" s="34"/>
      <c r="O45" s="34"/>
      <c r="P45" s="34"/>
      <c r="Q45" s="34"/>
      <c r="R45" s="34"/>
      <c r="S45" s="34"/>
      <c r="T45" s="34"/>
      <c r="U45" s="34">
        <f>$T$28/'Fixed data'!$C$7</f>
        <v>2.2222222222222223E-5</v>
      </c>
      <c r="V45" s="34">
        <f>$T$28/'Fixed data'!$C$7</f>
        <v>2.2222222222222223E-5</v>
      </c>
      <c r="W45" s="34">
        <f>$T$28/'Fixed data'!$C$7</f>
        <v>2.2222222222222223E-5</v>
      </c>
      <c r="X45" s="34">
        <f>$T$28/'Fixed data'!$C$7</f>
        <v>2.2222222222222223E-5</v>
      </c>
      <c r="Y45" s="34">
        <f>$T$28/'Fixed data'!$C$7</f>
        <v>2.2222222222222223E-5</v>
      </c>
      <c r="Z45" s="34">
        <f>$T$28/'Fixed data'!$C$7</f>
        <v>2.2222222222222223E-5</v>
      </c>
      <c r="AA45" s="34">
        <f>$T$28/'Fixed data'!$C$7</f>
        <v>2.2222222222222223E-5</v>
      </c>
      <c r="AB45" s="34">
        <f>$T$28/'Fixed data'!$C$7</f>
        <v>2.2222222222222223E-5</v>
      </c>
      <c r="AC45" s="34">
        <f>$T$28/'Fixed data'!$C$7</f>
        <v>2.2222222222222223E-5</v>
      </c>
      <c r="AD45" s="34">
        <f>$T$28/'Fixed data'!$C$7</f>
        <v>2.2222222222222223E-5</v>
      </c>
      <c r="AE45" s="34">
        <f>$T$28/'Fixed data'!$C$7</f>
        <v>2.2222222222222223E-5</v>
      </c>
      <c r="AF45" s="34">
        <f>$T$28/'Fixed data'!$C$7</f>
        <v>2.2222222222222223E-5</v>
      </c>
      <c r="AG45" s="34">
        <f>$T$28/'Fixed data'!$C$7</f>
        <v>2.2222222222222223E-5</v>
      </c>
      <c r="AH45" s="34">
        <f>$T$28/'Fixed data'!$C$7</f>
        <v>2.2222222222222223E-5</v>
      </c>
      <c r="AI45" s="34">
        <f>$T$28/'Fixed data'!$C$7</f>
        <v>2.2222222222222223E-5</v>
      </c>
      <c r="AJ45" s="34">
        <f>$T$28/'Fixed data'!$C$7</f>
        <v>2.2222222222222223E-5</v>
      </c>
      <c r="AK45" s="34">
        <f>$T$28/'Fixed data'!$C$7</f>
        <v>2.2222222222222223E-5</v>
      </c>
      <c r="AL45" s="34">
        <f>$T$28/'Fixed data'!$C$7</f>
        <v>2.2222222222222223E-5</v>
      </c>
      <c r="AM45" s="34">
        <f>$T$28/'Fixed data'!$C$7</f>
        <v>2.2222222222222223E-5</v>
      </c>
      <c r="AN45" s="34">
        <f>$T$28/'Fixed data'!$C$7</f>
        <v>2.2222222222222223E-5</v>
      </c>
      <c r="AO45" s="34">
        <f>$T$28/'Fixed data'!$C$7</f>
        <v>2.2222222222222223E-5</v>
      </c>
      <c r="AP45" s="34">
        <f>$T$28/'Fixed data'!$C$7</f>
        <v>2.2222222222222223E-5</v>
      </c>
      <c r="AQ45" s="34">
        <f>$T$28/'Fixed data'!$C$7</f>
        <v>2.2222222222222223E-5</v>
      </c>
      <c r="AR45" s="34">
        <f>$T$28/'Fixed data'!$C$7</f>
        <v>2.2222222222222223E-5</v>
      </c>
      <c r="AS45" s="34">
        <f>$T$28/'Fixed data'!$C$7</f>
        <v>2.2222222222222223E-5</v>
      </c>
      <c r="AT45" s="34">
        <f>$T$28/'Fixed data'!$C$7</f>
        <v>2.2222222222222223E-5</v>
      </c>
      <c r="AU45" s="34">
        <f>$T$28/'Fixed data'!$C$7</f>
        <v>2.2222222222222223E-5</v>
      </c>
      <c r="AV45" s="34">
        <f>$T$28/'Fixed data'!$C$7</f>
        <v>2.2222222222222223E-5</v>
      </c>
      <c r="AW45" s="34">
        <f>$T$28/'Fixed data'!$C$7</f>
        <v>2.2222222222222223E-5</v>
      </c>
      <c r="AX45" s="34">
        <f>$T$28/'Fixed data'!$C$7</f>
        <v>2.2222222222222223E-5</v>
      </c>
      <c r="AY45" s="34">
        <f>$T$28/'Fixed data'!$C$7</f>
        <v>2.2222222222222223E-5</v>
      </c>
      <c r="AZ45" s="34">
        <f>$T$28/'Fixed data'!$C$7</f>
        <v>2.2222222222222223E-5</v>
      </c>
      <c r="BA45" s="34">
        <f>$T$28/'Fixed data'!$C$7</f>
        <v>2.2222222222222223E-5</v>
      </c>
      <c r="BB45" s="34">
        <f>$T$28/'Fixed data'!$C$7</f>
        <v>2.2222222222222223E-5</v>
      </c>
      <c r="BC45" s="34">
        <f>$T$28/'Fixed data'!$C$7</f>
        <v>2.2222222222222223E-5</v>
      </c>
      <c r="BD45" s="34">
        <f>$T$28/'Fixed data'!$C$7</f>
        <v>2.2222222222222223E-5</v>
      </c>
    </row>
    <row r="46" spans="1:57" ht="16.5" hidden="1" customHeight="1" outlineLevel="1">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2.2222222222222223E-5</v>
      </c>
      <c r="W46" s="34">
        <f>$U$28/'Fixed data'!$C$7</f>
        <v>2.2222222222222223E-5</v>
      </c>
      <c r="X46" s="34">
        <f>$U$28/'Fixed data'!$C$7</f>
        <v>2.2222222222222223E-5</v>
      </c>
      <c r="Y46" s="34">
        <f>$U$28/'Fixed data'!$C$7</f>
        <v>2.2222222222222223E-5</v>
      </c>
      <c r="Z46" s="34">
        <f>$U$28/'Fixed data'!$C$7</f>
        <v>2.2222222222222223E-5</v>
      </c>
      <c r="AA46" s="34">
        <f>$U$28/'Fixed data'!$C$7</f>
        <v>2.2222222222222223E-5</v>
      </c>
      <c r="AB46" s="34">
        <f>$U$28/'Fixed data'!$C$7</f>
        <v>2.2222222222222223E-5</v>
      </c>
      <c r="AC46" s="34">
        <f>$U$28/'Fixed data'!$C$7</f>
        <v>2.2222222222222223E-5</v>
      </c>
      <c r="AD46" s="34">
        <f>$U$28/'Fixed data'!$C$7</f>
        <v>2.2222222222222223E-5</v>
      </c>
      <c r="AE46" s="34">
        <f>$U$28/'Fixed data'!$C$7</f>
        <v>2.2222222222222223E-5</v>
      </c>
      <c r="AF46" s="34">
        <f>$U$28/'Fixed data'!$C$7</f>
        <v>2.2222222222222223E-5</v>
      </c>
      <c r="AG46" s="34">
        <f>$U$28/'Fixed data'!$C$7</f>
        <v>2.2222222222222223E-5</v>
      </c>
      <c r="AH46" s="34">
        <f>$U$28/'Fixed data'!$C$7</f>
        <v>2.2222222222222223E-5</v>
      </c>
      <c r="AI46" s="34">
        <f>$U$28/'Fixed data'!$C$7</f>
        <v>2.2222222222222223E-5</v>
      </c>
      <c r="AJ46" s="34">
        <f>$U$28/'Fixed data'!$C$7</f>
        <v>2.2222222222222223E-5</v>
      </c>
      <c r="AK46" s="34">
        <f>$U$28/'Fixed data'!$C$7</f>
        <v>2.2222222222222223E-5</v>
      </c>
      <c r="AL46" s="34">
        <f>$U$28/'Fixed data'!$C$7</f>
        <v>2.2222222222222223E-5</v>
      </c>
      <c r="AM46" s="34">
        <f>$U$28/'Fixed data'!$C$7</f>
        <v>2.2222222222222223E-5</v>
      </c>
      <c r="AN46" s="34">
        <f>$U$28/'Fixed data'!$C$7</f>
        <v>2.2222222222222223E-5</v>
      </c>
      <c r="AO46" s="34">
        <f>$U$28/'Fixed data'!$C$7</f>
        <v>2.2222222222222223E-5</v>
      </c>
      <c r="AP46" s="34">
        <f>$U$28/'Fixed data'!$C$7</f>
        <v>2.2222222222222223E-5</v>
      </c>
      <c r="AQ46" s="34">
        <f>$U$28/'Fixed data'!$C$7</f>
        <v>2.2222222222222223E-5</v>
      </c>
      <c r="AR46" s="34">
        <f>$U$28/'Fixed data'!$C$7</f>
        <v>2.2222222222222223E-5</v>
      </c>
      <c r="AS46" s="34">
        <f>$U$28/'Fixed data'!$C$7</f>
        <v>2.2222222222222223E-5</v>
      </c>
      <c r="AT46" s="34">
        <f>$U$28/'Fixed data'!$C$7</f>
        <v>2.2222222222222223E-5</v>
      </c>
      <c r="AU46" s="34">
        <f>$U$28/'Fixed data'!$C$7</f>
        <v>2.2222222222222223E-5</v>
      </c>
      <c r="AV46" s="34">
        <f>$U$28/'Fixed data'!$C$7</f>
        <v>2.2222222222222223E-5</v>
      </c>
      <c r="AW46" s="34">
        <f>$U$28/'Fixed data'!$C$7</f>
        <v>2.2222222222222223E-5</v>
      </c>
      <c r="AX46" s="34">
        <f>$U$28/'Fixed data'!$C$7</f>
        <v>2.2222222222222223E-5</v>
      </c>
      <c r="AY46" s="34">
        <f>$U$28/'Fixed data'!$C$7</f>
        <v>2.2222222222222223E-5</v>
      </c>
      <c r="AZ46" s="34">
        <f>$U$28/'Fixed data'!$C$7</f>
        <v>2.2222222222222223E-5</v>
      </c>
      <c r="BA46" s="34">
        <f>$U$28/'Fixed data'!$C$7</f>
        <v>2.2222222222222223E-5</v>
      </c>
      <c r="BB46" s="34">
        <f>$U$28/'Fixed data'!$C$7</f>
        <v>2.2222222222222223E-5</v>
      </c>
      <c r="BC46" s="34">
        <f>$U$28/'Fixed data'!$C$7</f>
        <v>2.2222222222222223E-5</v>
      </c>
      <c r="BD46" s="34">
        <f>$U$28/'Fixed data'!$C$7</f>
        <v>2.2222222222222223E-5</v>
      </c>
    </row>
    <row r="47" spans="1:57" ht="16.5" hidden="1" customHeight="1" outlineLevel="1">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2.2222222222222223E-5</v>
      </c>
      <c r="X47" s="34">
        <f>$V$28/'Fixed data'!$C$7</f>
        <v>2.2222222222222223E-5</v>
      </c>
      <c r="Y47" s="34">
        <f>$V$28/'Fixed data'!$C$7</f>
        <v>2.2222222222222223E-5</v>
      </c>
      <c r="Z47" s="34">
        <f>$V$28/'Fixed data'!$C$7</f>
        <v>2.2222222222222223E-5</v>
      </c>
      <c r="AA47" s="34">
        <f>$V$28/'Fixed data'!$C$7</f>
        <v>2.2222222222222223E-5</v>
      </c>
      <c r="AB47" s="34">
        <f>$V$28/'Fixed data'!$C$7</f>
        <v>2.2222222222222223E-5</v>
      </c>
      <c r="AC47" s="34">
        <f>$V$28/'Fixed data'!$C$7</f>
        <v>2.2222222222222223E-5</v>
      </c>
      <c r="AD47" s="34">
        <f>$V$28/'Fixed data'!$C$7</f>
        <v>2.2222222222222223E-5</v>
      </c>
      <c r="AE47" s="34">
        <f>$V$28/'Fixed data'!$C$7</f>
        <v>2.2222222222222223E-5</v>
      </c>
      <c r="AF47" s="34">
        <f>$V$28/'Fixed data'!$C$7</f>
        <v>2.2222222222222223E-5</v>
      </c>
      <c r="AG47" s="34">
        <f>$V$28/'Fixed data'!$C$7</f>
        <v>2.2222222222222223E-5</v>
      </c>
      <c r="AH47" s="34">
        <f>$V$28/'Fixed data'!$C$7</f>
        <v>2.2222222222222223E-5</v>
      </c>
      <c r="AI47" s="34">
        <f>$V$28/'Fixed data'!$C$7</f>
        <v>2.2222222222222223E-5</v>
      </c>
      <c r="AJ47" s="34">
        <f>$V$28/'Fixed data'!$C$7</f>
        <v>2.2222222222222223E-5</v>
      </c>
      <c r="AK47" s="34">
        <f>$V$28/'Fixed data'!$C$7</f>
        <v>2.2222222222222223E-5</v>
      </c>
      <c r="AL47" s="34">
        <f>$V$28/'Fixed data'!$C$7</f>
        <v>2.2222222222222223E-5</v>
      </c>
      <c r="AM47" s="34">
        <f>$V$28/'Fixed data'!$C$7</f>
        <v>2.2222222222222223E-5</v>
      </c>
      <c r="AN47" s="34">
        <f>$V$28/'Fixed data'!$C$7</f>
        <v>2.2222222222222223E-5</v>
      </c>
      <c r="AO47" s="34">
        <f>$V$28/'Fixed data'!$C$7</f>
        <v>2.2222222222222223E-5</v>
      </c>
      <c r="AP47" s="34">
        <f>$V$28/'Fixed data'!$C$7</f>
        <v>2.2222222222222223E-5</v>
      </c>
      <c r="AQ47" s="34">
        <f>$V$28/'Fixed data'!$C$7</f>
        <v>2.2222222222222223E-5</v>
      </c>
      <c r="AR47" s="34">
        <f>$V$28/'Fixed data'!$C$7</f>
        <v>2.2222222222222223E-5</v>
      </c>
      <c r="AS47" s="34">
        <f>$V$28/'Fixed data'!$C$7</f>
        <v>2.2222222222222223E-5</v>
      </c>
      <c r="AT47" s="34">
        <f>$V$28/'Fixed data'!$C$7</f>
        <v>2.2222222222222223E-5</v>
      </c>
      <c r="AU47" s="34">
        <f>$V$28/'Fixed data'!$C$7</f>
        <v>2.2222222222222223E-5</v>
      </c>
      <c r="AV47" s="34">
        <f>$V$28/'Fixed data'!$C$7</f>
        <v>2.2222222222222223E-5</v>
      </c>
      <c r="AW47" s="34">
        <f>$V$28/'Fixed data'!$C$7</f>
        <v>2.2222222222222223E-5</v>
      </c>
      <c r="AX47" s="34">
        <f>$V$28/'Fixed data'!$C$7</f>
        <v>2.2222222222222223E-5</v>
      </c>
      <c r="AY47" s="34">
        <f>$V$28/'Fixed data'!$C$7</f>
        <v>2.2222222222222223E-5</v>
      </c>
      <c r="AZ47" s="34">
        <f>$V$28/'Fixed data'!$C$7</f>
        <v>2.2222222222222223E-5</v>
      </c>
      <c r="BA47" s="34">
        <f>$V$28/'Fixed data'!$C$7</f>
        <v>2.2222222222222223E-5</v>
      </c>
      <c r="BB47" s="34">
        <f>$V$28/'Fixed data'!$C$7</f>
        <v>2.2222222222222223E-5</v>
      </c>
      <c r="BC47" s="34">
        <f>$V$28/'Fixed data'!$C$7</f>
        <v>2.2222222222222223E-5</v>
      </c>
      <c r="BD47" s="34">
        <f>$V$28/'Fixed data'!$C$7</f>
        <v>2.2222222222222223E-5</v>
      </c>
    </row>
    <row r="48" spans="1:57" ht="16.5" hidden="1" customHeight="1" outlineLevel="1">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2.2222222222222223E-5</v>
      </c>
      <c r="Y48" s="34">
        <f>$W$28/'Fixed data'!$C$7</f>
        <v>2.2222222222222223E-5</v>
      </c>
      <c r="Z48" s="34">
        <f>$W$28/'Fixed data'!$C$7</f>
        <v>2.2222222222222223E-5</v>
      </c>
      <c r="AA48" s="34">
        <f>$W$28/'Fixed data'!$C$7</f>
        <v>2.2222222222222223E-5</v>
      </c>
      <c r="AB48" s="34">
        <f>$W$28/'Fixed data'!$C$7</f>
        <v>2.2222222222222223E-5</v>
      </c>
      <c r="AC48" s="34">
        <f>$W$28/'Fixed data'!$C$7</f>
        <v>2.2222222222222223E-5</v>
      </c>
      <c r="AD48" s="34">
        <f>$W$28/'Fixed data'!$C$7</f>
        <v>2.2222222222222223E-5</v>
      </c>
      <c r="AE48" s="34">
        <f>$W$28/'Fixed data'!$C$7</f>
        <v>2.2222222222222223E-5</v>
      </c>
      <c r="AF48" s="34">
        <f>$W$28/'Fixed data'!$C$7</f>
        <v>2.2222222222222223E-5</v>
      </c>
      <c r="AG48" s="34">
        <f>$W$28/'Fixed data'!$C$7</f>
        <v>2.2222222222222223E-5</v>
      </c>
      <c r="AH48" s="34">
        <f>$W$28/'Fixed data'!$C$7</f>
        <v>2.2222222222222223E-5</v>
      </c>
      <c r="AI48" s="34">
        <f>$W$28/'Fixed data'!$C$7</f>
        <v>2.2222222222222223E-5</v>
      </c>
      <c r="AJ48" s="34">
        <f>$W$28/'Fixed data'!$C$7</f>
        <v>2.2222222222222223E-5</v>
      </c>
      <c r="AK48" s="34">
        <f>$W$28/'Fixed data'!$C$7</f>
        <v>2.2222222222222223E-5</v>
      </c>
      <c r="AL48" s="34">
        <f>$W$28/'Fixed data'!$C$7</f>
        <v>2.2222222222222223E-5</v>
      </c>
      <c r="AM48" s="34">
        <f>$W$28/'Fixed data'!$C$7</f>
        <v>2.2222222222222223E-5</v>
      </c>
      <c r="AN48" s="34">
        <f>$W$28/'Fixed data'!$C$7</f>
        <v>2.2222222222222223E-5</v>
      </c>
      <c r="AO48" s="34">
        <f>$W$28/'Fixed data'!$C$7</f>
        <v>2.2222222222222223E-5</v>
      </c>
      <c r="AP48" s="34">
        <f>$W$28/'Fixed data'!$C$7</f>
        <v>2.2222222222222223E-5</v>
      </c>
      <c r="AQ48" s="34">
        <f>$W$28/'Fixed data'!$C$7</f>
        <v>2.2222222222222223E-5</v>
      </c>
      <c r="AR48" s="34">
        <f>$W$28/'Fixed data'!$C$7</f>
        <v>2.2222222222222223E-5</v>
      </c>
      <c r="AS48" s="34">
        <f>$W$28/'Fixed data'!$C$7</f>
        <v>2.2222222222222223E-5</v>
      </c>
      <c r="AT48" s="34">
        <f>$W$28/'Fixed data'!$C$7</f>
        <v>2.2222222222222223E-5</v>
      </c>
      <c r="AU48" s="34">
        <f>$W$28/'Fixed data'!$C$7</f>
        <v>2.2222222222222223E-5</v>
      </c>
      <c r="AV48" s="34">
        <f>$W$28/'Fixed data'!$C$7</f>
        <v>2.2222222222222223E-5</v>
      </c>
      <c r="AW48" s="34">
        <f>$W$28/'Fixed data'!$C$7</f>
        <v>2.2222222222222223E-5</v>
      </c>
      <c r="AX48" s="34">
        <f>$W$28/'Fixed data'!$C$7</f>
        <v>2.2222222222222223E-5</v>
      </c>
      <c r="AY48" s="34">
        <f>$W$28/'Fixed data'!$C$7</f>
        <v>2.2222222222222223E-5</v>
      </c>
      <c r="AZ48" s="34">
        <f>$W$28/'Fixed data'!$C$7</f>
        <v>2.2222222222222223E-5</v>
      </c>
      <c r="BA48" s="34">
        <f>$W$28/'Fixed data'!$C$7</f>
        <v>2.2222222222222223E-5</v>
      </c>
      <c r="BB48" s="34">
        <f>$W$28/'Fixed data'!$C$7</f>
        <v>2.2222222222222223E-5</v>
      </c>
      <c r="BC48" s="34">
        <f>$W$28/'Fixed data'!$C$7</f>
        <v>2.2222222222222223E-5</v>
      </c>
      <c r="BD48" s="34">
        <f>$W$28/'Fixed data'!$C$7</f>
        <v>2.2222222222222223E-5</v>
      </c>
    </row>
    <row r="49" spans="1:56" ht="16.5" hidden="1" customHeight="1" outlineLevel="1">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2.2222222222222223E-5</v>
      </c>
      <c r="Z49" s="34">
        <f>$X$28/'Fixed data'!$C$7</f>
        <v>2.2222222222222223E-5</v>
      </c>
      <c r="AA49" s="34">
        <f>$X$28/'Fixed data'!$C$7</f>
        <v>2.2222222222222223E-5</v>
      </c>
      <c r="AB49" s="34">
        <f>$X$28/'Fixed data'!$C$7</f>
        <v>2.2222222222222223E-5</v>
      </c>
      <c r="AC49" s="34">
        <f>$X$28/'Fixed data'!$C$7</f>
        <v>2.2222222222222223E-5</v>
      </c>
      <c r="AD49" s="34">
        <f>$X$28/'Fixed data'!$C$7</f>
        <v>2.2222222222222223E-5</v>
      </c>
      <c r="AE49" s="34">
        <f>$X$28/'Fixed data'!$C$7</f>
        <v>2.2222222222222223E-5</v>
      </c>
      <c r="AF49" s="34">
        <f>$X$28/'Fixed data'!$C$7</f>
        <v>2.2222222222222223E-5</v>
      </c>
      <c r="AG49" s="34">
        <f>$X$28/'Fixed data'!$C$7</f>
        <v>2.2222222222222223E-5</v>
      </c>
      <c r="AH49" s="34">
        <f>$X$28/'Fixed data'!$C$7</f>
        <v>2.2222222222222223E-5</v>
      </c>
      <c r="AI49" s="34">
        <f>$X$28/'Fixed data'!$C$7</f>
        <v>2.2222222222222223E-5</v>
      </c>
      <c r="AJ49" s="34">
        <f>$X$28/'Fixed data'!$C$7</f>
        <v>2.2222222222222223E-5</v>
      </c>
      <c r="AK49" s="34">
        <f>$X$28/'Fixed data'!$C$7</f>
        <v>2.2222222222222223E-5</v>
      </c>
      <c r="AL49" s="34">
        <f>$X$28/'Fixed data'!$C$7</f>
        <v>2.2222222222222223E-5</v>
      </c>
      <c r="AM49" s="34">
        <f>$X$28/'Fixed data'!$C$7</f>
        <v>2.2222222222222223E-5</v>
      </c>
      <c r="AN49" s="34">
        <f>$X$28/'Fixed data'!$C$7</f>
        <v>2.2222222222222223E-5</v>
      </c>
      <c r="AO49" s="34">
        <f>$X$28/'Fixed data'!$C$7</f>
        <v>2.2222222222222223E-5</v>
      </c>
      <c r="AP49" s="34">
        <f>$X$28/'Fixed data'!$C$7</f>
        <v>2.2222222222222223E-5</v>
      </c>
      <c r="AQ49" s="34">
        <f>$X$28/'Fixed data'!$C$7</f>
        <v>2.2222222222222223E-5</v>
      </c>
      <c r="AR49" s="34">
        <f>$X$28/'Fixed data'!$C$7</f>
        <v>2.2222222222222223E-5</v>
      </c>
      <c r="AS49" s="34">
        <f>$X$28/'Fixed data'!$C$7</f>
        <v>2.2222222222222223E-5</v>
      </c>
      <c r="AT49" s="34">
        <f>$X$28/'Fixed data'!$C$7</f>
        <v>2.2222222222222223E-5</v>
      </c>
      <c r="AU49" s="34">
        <f>$X$28/'Fixed data'!$C$7</f>
        <v>2.2222222222222223E-5</v>
      </c>
      <c r="AV49" s="34">
        <f>$X$28/'Fixed data'!$C$7</f>
        <v>2.2222222222222223E-5</v>
      </c>
      <c r="AW49" s="34">
        <f>$X$28/'Fixed data'!$C$7</f>
        <v>2.2222222222222223E-5</v>
      </c>
      <c r="AX49" s="34">
        <f>$X$28/'Fixed data'!$C$7</f>
        <v>2.2222222222222223E-5</v>
      </c>
      <c r="AY49" s="34">
        <f>$X$28/'Fixed data'!$C$7</f>
        <v>2.2222222222222223E-5</v>
      </c>
      <c r="AZ49" s="34">
        <f>$X$28/'Fixed data'!$C$7</f>
        <v>2.2222222222222223E-5</v>
      </c>
      <c r="BA49" s="34">
        <f>$X$28/'Fixed data'!$C$7</f>
        <v>2.2222222222222223E-5</v>
      </c>
      <c r="BB49" s="34">
        <f>$X$28/'Fixed data'!$C$7</f>
        <v>2.2222222222222223E-5</v>
      </c>
      <c r="BC49" s="34">
        <f>$X$28/'Fixed data'!$C$7</f>
        <v>2.2222222222222223E-5</v>
      </c>
      <c r="BD49" s="34">
        <f>$X$28/'Fixed data'!$C$7</f>
        <v>2.2222222222222223E-5</v>
      </c>
    </row>
    <row r="50" spans="1:56" ht="16.5" hidden="1" customHeight="1" outlineLevel="1">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2.2222222222222223E-5</v>
      </c>
      <c r="AA50" s="34">
        <f>$Y$28/'Fixed data'!$C$7</f>
        <v>2.2222222222222223E-5</v>
      </c>
      <c r="AB50" s="34">
        <f>$Y$28/'Fixed data'!$C$7</f>
        <v>2.2222222222222223E-5</v>
      </c>
      <c r="AC50" s="34">
        <f>$Y$28/'Fixed data'!$C$7</f>
        <v>2.2222222222222223E-5</v>
      </c>
      <c r="AD50" s="34">
        <f>$Y$28/'Fixed data'!$C$7</f>
        <v>2.2222222222222223E-5</v>
      </c>
      <c r="AE50" s="34">
        <f>$Y$28/'Fixed data'!$C$7</f>
        <v>2.2222222222222223E-5</v>
      </c>
      <c r="AF50" s="34">
        <f>$Y$28/'Fixed data'!$C$7</f>
        <v>2.2222222222222223E-5</v>
      </c>
      <c r="AG50" s="34">
        <f>$Y$28/'Fixed data'!$C$7</f>
        <v>2.2222222222222223E-5</v>
      </c>
      <c r="AH50" s="34">
        <f>$Y$28/'Fixed data'!$C$7</f>
        <v>2.2222222222222223E-5</v>
      </c>
      <c r="AI50" s="34">
        <f>$Y$28/'Fixed data'!$C$7</f>
        <v>2.2222222222222223E-5</v>
      </c>
      <c r="AJ50" s="34">
        <f>$Y$28/'Fixed data'!$C$7</f>
        <v>2.2222222222222223E-5</v>
      </c>
      <c r="AK50" s="34">
        <f>$Y$28/'Fixed data'!$C$7</f>
        <v>2.2222222222222223E-5</v>
      </c>
      <c r="AL50" s="34">
        <f>$Y$28/'Fixed data'!$C$7</f>
        <v>2.2222222222222223E-5</v>
      </c>
      <c r="AM50" s="34">
        <f>$Y$28/'Fixed data'!$C$7</f>
        <v>2.2222222222222223E-5</v>
      </c>
      <c r="AN50" s="34">
        <f>$Y$28/'Fixed data'!$C$7</f>
        <v>2.2222222222222223E-5</v>
      </c>
      <c r="AO50" s="34">
        <f>$Y$28/'Fixed data'!$C$7</f>
        <v>2.2222222222222223E-5</v>
      </c>
      <c r="AP50" s="34">
        <f>$Y$28/'Fixed data'!$C$7</f>
        <v>2.2222222222222223E-5</v>
      </c>
      <c r="AQ50" s="34">
        <f>$Y$28/'Fixed data'!$C$7</f>
        <v>2.2222222222222223E-5</v>
      </c>
      <c r="AR50" s="34">
        <f>$Y$28/'Fixed data'!$C$7</f>
        <v>2.2222222222222223E-5</v>
      </c>
      <c r="AS50" s="34">
        <f>$Y$28/'Fixed data'!$C$7</f>
        <v>2.2222222222222223E-5</v>
      </c>
      <c r="AT50" s="34">
        <f>$Y$28/'Fixed data'!$C$7</f>
        <v>2.2222222222222223E-5</v>
      </c>
      <c r="AU50" s="34">
        <f>$Y$28/'Fixed data'!$C$7</f>
        <v>2.2222222222222223E-5</v>
      </c>
      <c r="AV50" s="34">
        <f>$Y$28/'Fixed data'!$C$7</f>
        <v>2.2222222222222223E-5</v>
      </c>
      <c r="AW50" s="34">
        <f>$Y$28/'Fixed data'!$C$7</f>
        <v>2.2222222222222223E-5</v>
      </c>
      <c r="AX50" s="34">
        <f>$Y$28/'Fixed data'!$C$7</f>
        <v>2.2222222222222223E-5</v>
      </c>
      <c r="AY50" s="34">
        <f>$Y$28/'Fixed data'!$C$7</f>
        <v>2.2222222222222223E-5</v>
      </c>
      <c r="AZ50" s="34">
        <f>$Y$28/'Fixed data'!$C$7</f>
        <v>2.2222222222222223E-5</v>
      </c>
      <c r="BA50" s="34">
        <f>$Y$28/'Fixed data'!$C$7</f>
        <v>2.2222222222222223E-5</v>
      </c>
      <c r="BB50" s="34">
        <f>$Y$28/'Fixed data'!$C$7</f>
        <v>2.2222222222222223E-5</v>
      </c>
      <c r="BC50" s="34">
        <f>$Y$28/'Fixed data'!$C$7</f>
        <v>2.2222222222222223E-5</v>
      </c>
      <c r="BD50" s="34">
        <f>$Y$28/'Fixed data'!$C$7</f>
        <v>2.2222222222222223E-5</v>
      </c>
    </row>
    <row r="51" spans="1:56" ht="16.5" hidden="1" customHeight="1" outlineLevel="1">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2.2222222222222223E-5</v>
      </c>
      <c r="AB51" s="34">
        <f>$Z$28/'Fixed data'!$C$7</f>
        <v>2.2222222222222223E-5</v>
      </c>
      <c r="AC51" s="34">
        <f>$Z$28/'Fixed data'!$C$7</f>
        <v>2.2222222222222223E-5</v>
      </c>
      <c r="AD51" s="34">
        <f>$Z$28/'Fixed data'!$C$7</f>
        <v>2.2222222222222223E-5</v>
      </c>
      <c r="AE51" s="34">
        <f>$Z$28/'Fixed data'!$C$7</f>
        <v>2.2222222222222223E-5</v>
      </c>
      <c r="AF51" s="34">
        <f>$Z$28/'Fixed data'!$C$7</f>
        <v>2.2222222222222223E-5</v>
      </c>
      <c r="AG51" s="34">
        <f>$Z$28/'Fixed data'!$C$7</f>
        <v>2.2222222222222223E-5</v>
      </c>
      <c r="AH51" s="34">
        <f>$Z$28/'Fixed data'!$C$7</f>
        <v>2.2222222222222223E-5</v>
      </c>
      <c r="AI51" s="34">
        <f>$Z$28/'Fixed data'!$C$7</f>
        <v>2.2222222222222223E-5</v>
      </c>
      <c r="AJ51" s="34">
        <f>$Z$28/'Fixed data'!$C$7</f>
        <v>2.2222222222222223E-5</v>
      </c>
      <c r="AK51" s="34">
        <f>$Z$28/'Fixed data'!$C$7</f>
        <v>2.2222222222222223E-5</v>
      </c>
      <c r="AL51" s="34">
        <f>$Z$28/'Fixed data'!$C$7</f>
        <v>2.2222222222222223E-5</v>
      </c>
      <c r="AM51" s="34">
        <f>$Z$28/'Fixed data'!$C$7</f>
        <v>2.2222222222222223E-5</v>
      </c>
      <c r="AN51" s="34">
        <f>$Z$28/'Fixed data'!$C$7</f>
        <v>2.2222222222222223E-5</v>
      </c>
      <c r="AO51" s="34">
        <f>$Z$28/'Fixed data'!$C$7</f>
        <v>2.2222222222222223E-5</v>
      </c>
      <c r="AP51" s="34">
        <f>$Z$28/'Fixed data'!$C$7</f>
        <v>2.2222222222222223E-5</v>
      </c>
      <c r="AQ51" s="34">
        <f>$Z$28/'Fixed data'!$C$7</f>
        <v>2.2222222222222223E-5</v>
      </c>
      <c r="AR51" s="34">
        <f>$Z$28/'Fixed data'!$C$7</f>
        <v>2.2222222222222223E-5</v>
      </c>
      <c r="AS51" s="34">
        <f>$Z$28/'Fixed data'!$C$7</f>
        <v>2.2222222222222223E-5</v>
      </c>
      <c r="AT51" s="34">
        <f>$Z$28/'Fixed data'!$C$7</f>
        <v>2.2222222222222223E-5</v>
      </c>
      <c r="AU51" s="34">
        <f>$Z$28/'Fixed data'!$C$7</f>
        <v>2.2222222222222223E-5</v>
      </c>
      <c r="AV51" s="34">
        <f>$Z$28/'Fixed data'!$C$7</f>
        <v>2.2222222222222223E-5</v>
      </c>
      <c r="AW51" s="34">
        <f>$Z$28/'Fixed data'!$C$7</f>
        <v>2.2222222222222223E-5</v>
      </c>
      <c r="AX51" s="34">
        <f>$Z$28/'Fixed data'!$C$7</f>
        <v>2.2222222222222223E-5</v>
      </c>
      <c r="AY51" s="34">
        <f>$Z$28/'Fixed data'!$C$7</f>
        <v>2.2222222222222223E-5</v>
      </c>
      <c r="AZ51" s="34">
        <f>$Z$28/'Fixed data'!$C$7</f>
        <v>2.2222222222222223E-5</v>
      </c>
      <c r="BA51" s="34">
        <f>$Z$28/'Fixed data'!$C$7</f>
        <v>2.2222222222222223E-5</v>
      </c>
      <c r="BB51" s="34">
        <f>$Z$28/'Fixed data'!$C$7</f>
        <v>2.2222222222222223E-5</v>
      </c>
      <c r="BC51" s="34">
        <f>$Z$28/'Fixed data'!$C$7</f>
        <v>2.2222222222222223E-5</v>
      </c>
      <c r="BD51" s="34">
        <f>$Z$28/'Fixed data'!$C$7</f>
        <v>2.2222222222222223E-5</v>
      </c>
    </row>
    <row r="52" spans="1:56" ht="16.5" hidden="1" customHeight="1" outlineLevel="1">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2.2222222222222223E-5</v>
      </c>
      <c r="AC52" s="34">
        <f>$AA$28/'Fixed data'!$C$7</f>
        <v>2.2222222222222223E-5</v>
      </c>
      <c r="AD52" s="34">
        <f>$AA$28/'Fixed data'!$C$7</f>
        <v>2.2222222222222223E-5</v>
      </c>
      <c r="AE52" s="34">
        <f>$AA$28/'Fixed data'!$C$7</f>
        <v>2.2222222222222223E-5</v>
      </c>
      <c r="AF52" s="34">
        <f>$AA$28/'Fixed data'!$C$7</f>
        <v>2.2222222222222223E-5</v>
      </c>
      <c r="AG52" s="34">
        <f>$AA$28/'Fixed data'!$C$7</f>
        <v>2.2222222222222223E-5</v>
      </c>
      <c r="AH52" s="34">
        <f>$AA$28/'Fixed data'!$C$7</f>
        <v>2.2222222222222223E-5</v>
      </c>
      <c r="AI52" s="34">
        <f>$AA$28/'Fixed data'!$C$7</f>
        <v>2.2222222222222223E-5</v>
      </c>
      <c r="AJ52" s="34">
        <f>$AA$28/'Fixed data'!$C$7</f>
        <v>2.2222222222222223E-5</v>
      </c>
      <c r="AK52" s="34">
        <f>$AA$28/'Fixed data'!$C$7</f>
        <v>2.2222222222222223E-5</v>
      </c>
      <c r="AL52" s="34">
        <f>$AA$28/'Fixed data'!$C$7</f>
        <v>2.2222222222222223E-5</v>
      </c>
      <c r="AM52" s="34">
        <f>$AA$28/'Fixed data'!$C$7</f>
        <v>2.2222222222222223E-5</v>
      </c>
      <c r="AN52" s="34">
        <f>$AA$28/'Fixed data'!$C$7</f>
        <v>2.2222222222222223E-5</v>
      </c>
      <c r="AO52" s="34">
        <f>$AA$28/'Fixed data'!$C$7</f>
        <v>2.2222222222222223E-5</v>
      </c>
      <c r="AP52" s="34">
        <f>$AA$28/'Fixed data'!$C$7</f>
        <v>2.2222222222222223E-5</v>
      </c>
      <c r="AQ52" s="34">
        <f>$AA$28/'Fixed data'!$C$7</f>
        <v>2.2222222222222223E-5</v>
      </c>
      <c r="AR52" s="34">
        <f>$AA$28/'Fixed data'!$C$7</f>
        <v>2.2222222222222223E-5</v>
      </c>
      <c r="AS52" s="34">
        <f>$AA$28/'Fixed data'!$C$7</f>
        <v>2.2222222222222223E-5</v>
      </c>
      <c r="AT52" s="34">
        <f>$AA$28/'Fixed data'!$C$7</f>
        <v>2.2222222222222223E-5</v>
      </c>
      <c r="AU52" s="34">
        <f>$AA$28/'Fixed data'!$C$7</f>
        <v>2.2222222222222223E-5</v>
      </c>
      <c r="AV52" s="34">
        <f>$AA$28/'Fixed data'!$C$7</f>
        <v>2.2222222222222223E-5</v>
      </c>
      <c r="AW52" s="34">
        <f>$AA$28/'Fixed data'!$C$7</f>
        <v>2.2222222222222223E-5</v>
      </c>
      <c r="AX52" s="34">
        <f>$AA$28/'Fixed data'!$C$7</f>
        <v>2.2222222222222223E-5</v>
      </c>
      <c r="AY52" s="34">
        <f>$AA$28/'Fixed data'!$C$7</f>
        <v>2.2222222222222223E-5</v>
      </c>
      <c r="AZ52" s="34">
        <f>$AA$28/'Fixed data'!$C$7</f>
        <v>2.2222222222222223E-5</v>
      </c>
      <c r="BA52" s="34">
        <f>$AA$28/'Fixed data'!$C$7</f>
        <v>2.2222222222222223E-5</v>
      </c>
      <c r="BB52" s="34">
        <f>$AA$28/'Fixed data'!$C$7</f>
        <v>2.2222222222222223E-5</v>
      </c>
      <c r="BC52" s="34">
        <f>$AA$28/'Fixed data'!$C$7</f>
        <v>2.2222222222222223E-5</v>
      </c>
      <c r="BD52" s="34">
        <f>$AA$28/'Fixed data'!$C$7</f>
        <v>2.2222222222222223E-5</v>
      </c>
    </row>
    <row r="53" spans="1:56" ht="16.5" hidden="1" customHeight="1" outlineLevel="1">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2.2222222222222223E-5</v>
      </c>
      <c r="AD53" s="34">
        <f>$AB$28/'Fixed data'!$C$7</f>
        <v>2.2222222222222223E-5</v>
      </c>
      <c r="AE53" s="34">
        <f>$AB$28/'Fixed data'!$C$7</f>
        <v>2.2222222222222223E-5</v>
      </c>
      <c r="AF53" s="34">
        <f>$AB$28/'Fixed data'!$C$7</f>
        <v>2.2222222222222223E-5</v>
      </c>
      <c r="AG53" s="34">
        <f>$AB$28/'Fixed data'!$C$7</f>
        <v>2.2222222222222223E-5</v>
      </c>
      <c r="AH53" s="34">
        <f>$AB$28/'Fixed data'!$C$7</f>
        <v>2.2222222222222223E-5</v>
      </c>
      <c r="AI53" s="34">
        <f>$AB$28/'Fixed data'!$C$7</f>
        <v>2.2222222222222223E-5</v>
      </c>
      <c r="AJ53" s="34">
        <f>$AB$28/'Fixed data'!$C$7</f>
        <v>2.2222222222222223E-5</v>
      </c>
      <c r="AK53" s="34">
        <f>$AB$28/'Fixed data'!$C$7</f>
        <v>2.2222222222222223E-5</v>
      </c>
      <c r="AL53" s="34">
        <f>$AB$28/'Fixed data'!$C$7</f>
        <v>2.2222222222222223E-5</v>
      </c>
      <c r="AM53" s="34">
        <f>$AB$28/'Fixed data'!$C$7</f>
        <v>2.2222222222222223E-5</v>
      </c>
      <c r="AN53" s="34">
        <f>$AB$28/'Fixed data'!$C$7</f>
        <v>2.2222222222222223E-5</v>
      </c>
      <c r="AO53" s="34">
        <f>$AB$28/'Fixed data'!$C$7</f>
        <v>2.2222222222222223E-5</v>
      </c>
      <c r="AP53" s="34">
        <f>$AB$28/'Fixed data'!$C$7</f>
        <v>2.2222222222222223E-5</v>
      </c>
      <c r="AQ53" s="34">
        <f>$AB$28/'Fixed data'!$C$7</f>
        <v>2.2222222222222223E-5</v>
      </c>
      <c r="AR53" s="34">
        <f>$AB$28/'Fixed data'!$C$7</f>
        <v>2.2222222222222223E-5</v>
      </c>
      <c r="AS53" s="34">
        <f>$AB$28/'Fixed data'!$C$7</f>
        <v>2.2222222222222223E-5</v>
      </c>
      <c r="AT53" s="34">
        <f>$AB$28/'Fixed data'!$C$7</f>
        <v>2.2222222222222223E-5</v>
      </c>
      <c r="AU53" s="34">
        <f>$AB$28/'Fixed data'!$C$7</f>
        <v>2.2222222222222223E-5</v>
      </c>
      <c r="AV53" s="34">
        <f>$AB$28/'Fixed data'!$C$7</f>
        <v>2.2222222222222223E-5</v>
      </c>
      <c r="AW53" s="34">
        <f>$AB$28/'Fixed data'!$C$7</f>
        <v>2.2222222222222223E-5</v>
      </c>
      <c r="AX53" s="34">
        <f>$AB$28/'Fixed data'!$C$7</f>
        <v>2.2222222222222223E-5</v>
      </c>
      <c r="AY53" s="34">
        <f>$AB$28/'Fixed data'!$C$7</f>
        <v>2.2222222222222223E-5</v>
      </c>
      <c r="AZ53" s="34">
        <f>$AB$28/'Fixed data'!$C$7</f>
        <v>2.2222222222222223E-5</v>
      </c>
      <c r="BA53" s="34">
        <f>$AB$28/'Fixed data'!$C$7</f>
        <v>2.2222222222222223E-5</v>
      </c>
      <c r="BB53" s="34">
        <f>$AB$28/'Fixed data'!$C$7</f>
        <v>2.2222222222222223E-5</v>
      </c>
      <c r="BC53" s="34">
        <f>$AB$28/'Fixed data'!$C$7</f>
        <v>2.2222222222222223E-5</v>
      </c>
      <c r="BD53" s="34">
        <f>$AB$28/'Fixed data'!$C$7</f>
        <v>2.2222222222222223E-5</v>
      </c>
    </row>
    <row r="54" spans="1:56" ht="16.5" hidden="1" customHeight="1" outlineLevel="1">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2.2222222222222223E-5</v>
      </c>
      <c r="AE54" s="34">
        <f>$AC$28/'Fixed data'!$C$7</f>
        <v>2.2222222222222223E-5</v>
      </c>
      <c r="AF54" s="34">
        <f>$AC$28/'Fixed data'!$C$7</f>
        <v>2.2222222222222223E-5</v>
      </c>
      <c r="AG54" s="34">
        <f>$AC$28/'Fixed data'!$C$7</f>
        <v>2.2222222222222223E-5</v>
      </c>
      <c r="AH54" s="34">
        <f>$AC$28/'Fixed data'!$C$7</f>
        <v>2.2222222222222223E-5</v>
      </c>
      <c r="AI54" s="34">
        <f>$AC$28/'Fixed data'!$C$7</f>
        <v>2.2222222222222223E-5</v>
      </c>
      <c r="AJ54" s="34">
        <f>$AC$28/'Fixed data'!$C$7</f>
        <v>2.2222222222222223E-5</v>
      </c>
      <c r="AK54" s="34">
        <f>$AC$28/'Fixed data'!$C$7</f>
        <v>2.2222222222222223E-5</v>
      </c>
      <c r="AL54" s="34">
        <f>$AC$28/'Fixed data'!$C$7</f>
        <v>2.2222222222222223E-5</v>
      </c>
      <c r="AM54" s="34">
        <f>$AC$28/'Fixed data'!$C$7</f>
        <v>2.2222222222222223E-5</v>
      </c>
      <c r="AN54" s="34">
        <f>$AC$28/'Fixed data'!$C$7</f>
        <v>2.2222222222222223E-5</v>
      </c>
      <c r="AO54" s="34">
        <f>$AC$28/'Fixed data'!$C$7</f>
        <v>2.2222222222222223E-5</v>
      </c>
      <c r="AP54" s="34">
        <f>$AC$28/'Fixed data'!$C$7</f>
        <v>2.2222222222222223E-5</v>
      </c>
      <c r="AQ54" s="34">
        <f>$AC$28/'Fixed data'!$C$7</f>
        <v>2.2222222222222223E-5</v>
      </c>
      <c r="AR54" s="34">
        <f>$AC$28/'Fixed data'!$C$7</f>
        <v>2.2222222222222223E-5</v>
      </c>
      <c r="AS54" s="34">
        <f>$AC$28/'Fixed data'!$C$7</f>
        <v>2.2222222222222223E-5</v>
      </c>
      <c r="AT54" s="34">
        <f>$AC$28/'Fixed data'!$C$7</f>
        <v>2.2222222222222223E-5</v>
      </c>
      <c r="AU54" s="34">
        <f>$AC$28/'Fixed data'!$C$7</f>
        <v>2.2222222222222223E-5</v>
      </c>
      <c r="AV54" s="34">
        <f>$AC$28/'Fixed data'!$C$7</f>
        <v>2.2222222222222223E-5</v>
      </c>
      <c r="AW54" s="34">
        <f>$AC$28/'Fixed data'!$C$7</f>
        <v>2.2222222222222223E-5</v>
      </c>
      <c r="AX54" s="34">
        <f>$AC$28/'Fixed data'!$C$7</f>
        <v>2.2222222222222223E-5</v>
      </c>
      <c r="AY54" s="34">
        <f>$AC$28/'Fixed data'!$C$7</f>
        <v>2.2222222222222223E-5</v>
      </c>
      <c r="AZ54" s="34">
        <f>$AC$28/'Fixed data'!$C$7</f>
        <v>2.2222222222222223E-5</v>
      </c>
      <c r="BA54" s="34">
        <f>$AC$28/'Fixed data'!$C$7</f>
        <v>2.2222222222222223E-5</v>
      </c>
      <c r="BB54" s="34">
        <f>$AC$28/'Fixed data'!$C$7</f>
        <v>2.2222222222222223E-5</v>
      </c>
      <c r="BC54" s="34">
        <f>$AC$28/'Fixed data'!$C$7</f>
        <v>2.2222222222222223E-5</v>
      </c>
      <c r="BD54" s="34">
        <f>$AC$28/'Fixed data'!$C$7</f>
        <v>2.2222222222222223E-5</v>
      </c>
    </row>
    <row r="55" spans="1:56" ht="16.5" hidden="1" customHeight="1" outlineLevel="1">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2.2222222222222223E-5</v>
      </c>
      <c r="AF55" s="34">
        <f>$AD$28/'Fixed data'!$C$7</f>
        <v>2.2222222222222223E-5</v>
      </c>
      <c r="AG55" s="34">
        <f>$AD$28/'Fixed data'!$C$7</f>
        <v>2.2222222222222223E-5</v>
      </c>
      <c r="AH55" s="34">
        <f>$AD$28/'Fixed data'!$C$7</f>
        <v>2.2222222222222223E-5</v>
      </c>
      <c r="AI55" s="34">
        <f>$AD$28/'Fixed data'!$C$7</f>
        <v>2.2222222222222223E-5</v>
      </c>
      <c r="AJ55" s="34">
        <f>$AD$28/'Fixed data'!$C$7</f>
        <v>2.2222222222222223E-5</v>
      </c>
      <c r="AK55" s="34">
        <f>$AD$28/'Fixed data'!$C$7</f>
        <v>2.2222222222222223E-5</v>
      </c>
      <c r="AL55" s="34">
        <f>$AD$28/'Fixed data'!$C$7</f>
        <v>2.2222222222222223E-5</v>
      </c>
      <c r="AM55" s="34">
        <f>$AD$28/'Fixed data'!$C$7</f>
        <v>2.2222222222222223E-5</v>
      </c>
      <c r="AN55" s="34">
        <f>$AD$28/'Fixed data'!$C$7</f>
        <v>2.2222222222222223E-5</v>
      </c>
      <c r="AO55" s="34">
        <f>$AD$28/'Fixed data'!$C$7</f>
        <v>2.2222222222222223E-5</v>
      </c>
      <c r="AP55" s="34">
        <f>$AD$28/'Fixed data'!$C$7</f>
        <v>2.2222222222222223E-5</v>
      </c>
      <c r="AQ55" s="34">
        <f>$AD$28/'Fixed data'!$C$7</f>
        <v>2.2222222222222223E-5</v>
      </c>
      <c r="AR55" s="34">
        <f>$AD$28/'Fixed data'!$C$7</f>
        <v>2.2222222222222223E-5</v>
      </c>
      <c r="AS55" s="34">
        <f>$AD$28/'Fixed data'!$C$7</f>
        <v>2.2222222222222223E-5</v>
      </c>
      <c r="AT55" s="34">
        <f>$AD$28/'Fixed data'!$C$7</f>
        <v>2.2222222222222223E-5</v>
      </c>
      <c r="AU55" s="34">
        <f>$AD$28/'Fixed data'!$C$7</f>
        <v>2.2222222222222223E-5</v>
      </c>
      <c r="AV55" s="34">
        <f>$AD$28/'Fixed data'!$C$7</f>
        <v>2.2222222222222223E-5</v>
      </c>
      <c r="AW55" s="34">
        <f>$AD$28/'Fixed data'!$C$7</f>
        <v>2.2222222222222223E-5</v>
      </c>
      <c r="AX55" s="34">
        <f>$AD$28/'Fixed data'!$C$7</f>
        <v>2.2222222222222223E-5</v>
      </c>
      <c r="AY55" s="34">
        <f>$AD$28/'Fixed data'!$C$7</f>
        <v>2.2222222222222223E-5</v>
      </c>
      <c r="AZ55" s="34">
        <f>$AD$28/'Fixed data'!$C$7</f>
        <v>2.2222222222222223E-5</v>
      </c>
      <c r="BA55" s="34">
        <f>$AD$28/'Fixed data'!$C$7</f>
        <v>2.2222222222222223E-5</v>
      </c>
      <c r="BB55" s="34">
        <f>$AD$28/'Fixed data'!$C$7</f>
        <v>2.2222222222222223E-5</v>
      </c>
      <c r="BC55" s="34">
        <f>$AD$28/'Fixed data'!$C$7</f>
        <v>2.2222222222222223E-5</v>
      </c>
      <c r="BD55" s="34">
        <f>$AD$28/'Fixed data'!$C$7</f>
        <v>2.2222222222222223E-5</v>
      </c>
    </row>
    <row r="56" spans="1:56" ht="16.5" hidden="1" customHeight="1" outlineLevel="1">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2.2222222222222223E-5</v>
      </c>
      <c r="AG56" s="34">
        <f>$AE$28/'Fixed data'!$C$7</f>
        <v>2.2222222222222223E-5</v>
      </c>
      <c r="AH56" s="34">
        <f>$AE$28/'Fixed data'!$C$7</f>
        <v>2.2222222222222223E-5</v>
      </c>
      <c r="AI56" s="34">
        <f>$AE$28/'Fixed data'!$C$7</f>
        <v>2.2222222222222223E-5</v>
      </c>
      <c r="AJ56" s="34">
        <f>$AE$28/'Fixed data'!$C$7</f>
        <v>2.2222222222222223E-5</v>
      </c>
      <c r="AK56" s="34">
        <f>$AE$28/'Fixed data'!$C$7</f>
        <v>2.2222222222222223E-5</v>
      </c>
      <c r="AL56" s="34">
        <f>$AE$28/'Fixed data'!$C$7</f>
        <v>2.2222222222222223E-5</v>
      </c>
      <c r="AM56" s="34">
        <f>$AE$28/'Fixed data'!$C$7</f>
        <v>2.2222222222222223E-5</v>
      </c>
      <c r="AN56" s="34">
        <f>$AE$28/'Fixed data'!$C$7</f>
        <v>2.2222222222222223E-5</v>
      </c>
      <c r="AO56" s="34">
        <f>$AE$28/'Fixed data'!$C$7</f>
        <v>2.2222222222222223E-5</v>
      </c>
      <c r="AP56" s="34">
        <f>$AE$28/'Fixed data'!$C$7</f>
        <v>2.2222222222222223E-5</v>
      </c>
      <c r="AQ56" s="34">
        <f>$AE$28/'Fixed data'!$C$7</f>
        <v>2.2222222222222223E-5</v>
      </c>
      <c r="AR56" s="34">
        <f>$AE$28/'Fixed data'!$C$7</f>
        <v>2.2222222222222223E-5</v>
      </c>
      <c r="AS56" s="34">
        <f>$AE$28/'Fixed data'!$C$7</f>
        <v>2.2222222222222223E-5</v>
      </c>
      <c r="AT56" s="34">
        <f>$AE$28/'Fixed data'!$C$7</f>
        <v>2.2222222222222223E-5</v>
      </c>
      <c r="AU56" s="34">
        <f>$AE$28/'Fixed data'!$C$7</f>
        <v>2.2222222222222223E-5</v>
      </c>
      <c r="AV56" s="34">
        <f>$AE$28/'Fixed data'!$C$7</f>
        <v>2.2222222222222223E-5</v>
      </c>
      <c r="AW56" s="34">
        <f>$AE$28/'Fixed data'!$C$7</f>
        <v>2.2222222222222223E-5</v>
      </c>
      <c r="AX56" s="34">
        <f>$AE$28/'Fixed data'!$C$7</f>
        <v>2.2222222222222223E-5</v>
      </c>
      <c r="AY56" s="34">
        <f>$AE$28/'Fixed data'!$C$7</f>
        <v>2.2222222222222223E-5</v>
      </c>
      <c r="AZ56" s="34">
        <f>$AE$28/'Fixed data'!$C$7</f>
        <v>2.2222222222222223E-5</v>
      </c>
      <c r="BA56" s="34">
        <f>$AE$28/'Fixed data'!$C$7</f>
        <v>2.2222222222222223E-5</v>
      </c>
      <c r="BB56" s="34">
        <f>$AE$28/'Fixed data'!$C$7</f>
        <v>2.2222222222222223E-5</v>
      </c>
      <c r="BC56" s="34">
        <f>$AE$28/'Fixed data'!$C$7</f>
        <v>2.2222222222222223E-5</v>
      </c>
      <c r="BD56" s="34">
        <f>$AE$28/'Fixed data'!$C$7</f>
        <v>2.2222222222222223E-5</v>
      </c>
    </row>
    <row r="57" spans="1:56" ht="16.5" hidden="1" customHeight="1" outlineLevel="1">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2.2222222222222223E-5</v>
      </c>
      <c r="AH57" s="34">
        <f>$AF$28/'Fixed data'!$C$7</f>
        <v>2.2222222222222223E-5</v>
      </c>
      <c r="AI57" s="34">
        <f>$AF$28/'Fixed data'!$C$7</f>
        <v>2.2222222222222223E-5</v>
      </c>
      <c r="AJ57" s="34">
        <f>$AF$28/'Fixed data'!$C$7</f>
        <v>2.2222222222222223E-5</v>
      </c>
      <c r="AK57" s="34">
        <f>$AF$28/'Fixed data'!$C$7</f>
        <v>2.2222222222222223E-5</v>
      </c>
      <c r="AL57" s="34">
        <f>$AF$28/'Fixed data'!$C$7</f>
        <v>2.2222222222222223E-5</v>
      </c>
      <c r="AM57" s="34">
        <f>$AF$28/'Fixed data'!$C$7</f>
        <v>2.2222222222222223E-5</v>
      </c>
      <c r="AN57" s="34">
        <f>$AF$28/'Fixed data'!$C$7</f>
        <v>2.2222222222222223E-5</v>
      </c>
      <c r="AO57" s="34">
        <f>$AF$28/'Fixed data'!$C$7</f>
        <v>2.2222222222222223E-5</v>
      </c>
      <c r="AP57" s="34">
        <f>$AF$28/'Fixed data'!$C$7</f>
        <v>2.2222222222222223E-5</v>
      </c>
      <c r="AQ57" s="34">
        <f>$AF$28/'Fixed data'!$C$7</f>
        <v>2.2222222222222223E-5</v>
      </c>
      <c r="AR57" s="34">
        <f>$AF$28/'Fixed data'!$C$7</f>
        <v>2.2222222222222223E-5</v>
      </c>
      <c r="AS57" s="34">
        <f>$AF$28/'Fixed data'!$C$7</f>
        <v>2.2222222222222223E-5</v>
      </c>
      <c r="AT57" s="34">
        <f>$AF$28/'Fixed data'!$C$7</f>
        <v>2.2222222222222223E-5</v>
      </c>
      <c r="AU57" s="34">
        <f>$AF$28/'Fixed data'!$C$7</f>
        <v>2.2222222222222223E-5</v>
      </c>
      <c r="AV57" s="34">
        <f>$AF$28/'Fixed data'!$C$7</f>
        <v>2.2222222222222223E-5</v>
      </c>
      <c r="AW57" s="34">
        <f>$AF$28/'Fixed data'!$C$7</f>
        <v>2.2222222222222223E-5</v>
      </c>
      <c r="AX57" s="34">
        <f>$AF$28/'Fixed data'!$C$7</f>
        <v>2.2222222222222223E-5</v>
      </c>
      <c r="AY57" s="34">
        <f>$AF$28/'Fixed data'!$C$7</f>
        <v>2.2222222222222223E-5</v>
      </c>
      <c r="AZ57" s="34">
        <f>$AF$28/'Fixed data'!$C$7</f>
        <v>2.2222222222222223E-5</v>
      </c>
      <c r="BA57" s="34">
        <f>$AF$28/'Fixed data'!$C$7</f>
        <v>2.2222222222222223E-5</v>
      </c>
      <c r="BB57" s="34">
        <f>$AF$28/'Fixed data'!$C$7</f>
        <v>2.2222222222222223E-5</v>
      </c>
      <c r="BC57" s="34">
        <f>$AF$28/'Fixed data'!$C$7</f>
        <v>2.2222222222222223E-5</v>
      </c>
      <c r="BD57" s="34">
        <f>$AF$28/'Fixed data'!$C$7</f>
        <v>2.2222222222222223E-5</v>
      </c>
    </row>
    <row r="58" spans="1:56" ht="16.5" hidden="1" customHeight="1" outlineLevel="1">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2.2222222222222223E-5</v>
      </c>
      <c r="AI58" s="34">
        <f>$AG$28/'Fixed data'!$C$7</f>
        <v>2.2222222222222223E-5</v>
      </c>
      <c r="AJ58" s="34">
        <f>$AG$28/'Fixed data'!$C$7</f>
        <v>2.2222222222222223E-5</v>
      </c>
      <c r="AK58" s="34">
        <f>$AG$28/'Fixed data'!$C$7</f>
        <v>2.2222222222222223E-5</v>
      </c>
      <c r="AL58" s="34">
        <f>$AG$28/'Fixed data'!$C$7</f>
        <v>2.2222222222222223E-5</v>
      </c>
      <c r="AM58" s="34">
        <f>$AG$28/'Fixed data'!$C$7</f>
        <v>2.2222222222222223E-5</v>
      </c>
      <c r="AN58" s="34">
        <f>$AG$28/'Fixed data'!$C$7</f>
        <v>2.2222222222222223E-5</v>
      </c>
      <c r="AO58" s="34">
        <f>$AG$28/'Fixed data'!$C$7</f>
        <v>2.2222222222222223E-5</v>
      </c>
      <c r="AP58" s="34">
        <f>$AG$28/'Fixed data'!$C$7</f>
        <v>2.2222222222222223E-5</v>
      </c>
      <c r="AQ58" s="34">
        <f>$AG$28/'Fixed data'!$C$7</f>
        <v>2.2222222222222223E-5</v>
      </c>
      <c r="AR58" s="34">
        <f>$AG$28/'Fixed data'!$C$7</f>
        <v>2.2222222222222223E-5</v>
      </c>
      <c r="AS58" s="34">
        <f>$AG$28/'Fixed data'!$C$7</f>
        <v>2.2222222222222223E-5</v>
      </c>
      <c r="AT58" s="34">
        <f>$AG$28/'Fixed data'!$C$7</f>
        <v>2.2222222222222223E-5</v>
      </c>
      <c r="AU58" s="34">
        <f>$AG$28/'Fixed data'!$C$7</f>
        <v>2.2222222222222223E-5</v>
      </c>
      <c r="AV58" s="34">
        <f>$AG$28/'Fixed data'!$C$7</f>
        <v>2.2222222222222223E-5</v>
      </c>
      <c r="AW58" s="34">
        <f>$AG$28/'Fixed data'!$C$7</f>
        <v>2.2222222222222223E-5</v>
      </c>
      <c r="AX58" s="34">
        <f>$AG$28/'Fixed data'!$C$7</f>
        <v>2.2222222222222223E-5</v>
      </c>
      <c r="AY58" s="34">
        <f>$AG$28/'Fixed data'!$C$7</f>
        <v>2.2222222222222223E-5</v>
      </c>
      <c r="AZ58" s="34">
        <f>$AG$28/'Fixed data'!$C$7</f>
        <v>2.2222222222222223E-5</v>
      </c>
      <c r="BA58" s="34">
        <f>$AG$28/'Fixed data'!$C$7</f>
        <v>2.2222222222222223E-5</v>
      </c>
      <c r="BB58" s="34">
        <f>$AG$28/'Fixed data'!$C$7</f>
        <v>2.2222222222222223E-5</v>
      </c>
      <c r="BC58" s="34">
        <f>$AG$28/'Fixed data'!$C$7</f>
        <v>2.2222222222222223E-5</v>
      </c>
      <c r="BD58" s="34">
        <f>$AG$28/'Fixed data'!$C$7</f>
        <v>2.2222222222222223E-5</v>
      </c>
    </row>
    <row r="59" spans="1:56" ht="16.5" hidden="1" customHeight="1" outlineLevel="1">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2.2222222222222223E-5</v>
      </c>
      <c r="AJ59" s="34">
        <f>$AH$28/'Fixed data'!$C$7</f>
        <v>2.2222222222222223E-5</v>
      </c>
      <c r="AK59" s="34">
        <f>$AH$28/'Fixed data'!$C$7</f>
        <v>2.2222222222222223E-5</v>
      </c>
      <c r="AL59" s="34">
        <f>$AH$28/'Fixed data'!$C$7</f>
        <v>2.2222222222222223E-5</v>
      </c>
      <c r="AM59" s="34">
        <f>$AH$28/'Fixed data'!$C$7</f>
        <v>2.2222222222222223E-5</v>
      </c>
      <c r="AN59" s="34">
        <f>$AH$28/'Fixed data'!$C$7</f>
        <v>2.2222222222222223E-5</v>
      </c>
      <c r="AO59" s="34">
        <f>$AH$28/'Fixed data'!$C$7</f>
        <v>2.2222222222222223E-5</v>
      </c>
      <c r="AP59" s="34">
        <f>$AH$28/'Fixed data'!$C$7</f>
        <v>2.2222222222222223E-5</v>
      </c>
      <c r="AQ59" s="34">
        <f>$AH$28/'Fixed data'!$C$7</f>
        <v>2.2222222222222223E-5</v>
      </c>
      <c r="AR59" s="34">
        <f>$AH$28/'Fixed data'!$C$7</f>
        <v>2.2222222222222223E-5</v>
      </c>
      <c r="AS59" s="34">
        <f>$AH$28/'Fixed data'!$C$7</f>
        <v>2.2222222222222223E-5</v>
      </c>
      <c r="AT59" s="34">
        <f>$AH$28/'Fixed data'!$C$7</f>
        <v>2.2222222222222223E-5</v>
      </c>
      <c r="AU59" s="34">
        <f>$AH$28/'Fixed data'!$C$7</f>
        <v>2.2222222222222223E-5</v>
      </c>
      <c r="AV59" s="34">
        <f>$AH$28/'Fixed data'!$C$7</f>
        <v>2.2222222222222223E-5</v>
      </c>
      <c r="AW59" s="34">
        <f>$AH$28/'Fixed data'!$C$7</f>
        <v>2.2222222222222223E-5</v>
      </c>
      <c r="AX59" s="34">
        <f>$AH$28/'Fixed data'!$C$7</f>
        <v>2.2222222222222223E-5</v>
      </c>
      <c r="AY59" s="34">
        <f>$AH$28/'Fixed data'!$C$7</f>
        <v>2.2222222222222223E-5</v>
      </c>
      <c r="AZ59" s="34">
        <f>$AH$28/'Fixed data'!$C$7</f>
        <v>2.2222222222222223E-5</v>
      </c>
      <c r="BA59" s="34">
        <f>$AH$28/'Fixed data'!$C$7</f>
        <v>2.2222222222222223E-5</v>
      </c>
      <c r="BB59" s="34">
        <f>$AH$28/'Fixed data'!$C$7</f>
        <v>2.2222222222222223E-5</v>
      </c>
      <c r="BC59" s="34">
        <f>$AH$28/'Fixed data'!$C$7</f>
        <v>2.2222222222222223E-5</v>
      </c>
      <c r="BD59" s="34">
        <f>$AH$28/'Fixed data'!$C$7</f>
        <v>2.2222222222222223E-5</v>
      </c>
    </row>
    <row r="60" spans="1:56" ht="16.5" collapsed="1">
      <c r="A60" s="115"/>
      <c r="B60" s="9" t="s">
        <v>7</v>
      </c>
      <c r="C60" s="9" t="s">
        <v>61</v>
      </c>
      <c r="D60" s="9" t="s">
        <v>40</v>
      </c>
      <c r="E60" s="34">
        <f>SUM(E30:E59)</f>
        <v>0</v>
      </c>
      <c r="F60" s="34">
        <f t="shared" ref="F60:BD60" si="5">SUM(F30:F59)</f>
        <v>0</v>
      </c>
      <c r="G60" s="34">
        <f t="shared" si="5"/>
        <v>0</v>
      </c>
      <c r="H60" s="34">
        <f t="shared" si="5"/>
        <v>-1.5969363322109974E-2</v>
      </c>
      <c r="I60" s="34">
        <f t="shared" si="5"/>
        <v>-1.5947141099887752E-2</v>
      </c>
      <c r="J60" s="34">
        <f t="shared" si="5"/>
        <v>-1.592491887766553E-2</v>
      </c>
      <c r="K60" s="34">
        <f t="shared" si="5"/>
        <v>-1.5902696655443308E-2</v>
      </c>
      <c r="L60" s="34">
        <f t="shared" si="5"/>
        <v>-1.5880474433221086E-2</v>
      </c>
      <c r="M60" s="34">
        <f t="shared" si="5"/>
        <v>-1.5858252210998864E-2</v>
      </c>
      <c r="N60" s="34">
        <f t="shared" si="5"/>
        <v>-1.5836029988776642E-2</v>
      </c>
      <c r="O60" s="34">
        <f t="shared" si="5"/>
        <v>-1.581380776655442E-2</v>
      </c>
      <c r="P60" s="34">
        <f t="shared" si="5"/>
        <v>-1.5791585544332198E-2</v>
      </c>
      <c r="Q60" s="34">
        <f t="shared" si="5"/>
        <v>-1.5769363322109976E-2</v>
      </c>
      <c r="R60" s="34">
        <f t="shared" si="5"/>
        <v>-1.5747141099887754E-2</v>
      </c>
      <c r="S60" s="34">
        <f t="shared" si="5"/>
        <v>-1.5724918877665531E-2</v>
      </c>
      <c r="T60" s="34">
        <f t="shared" si="5"/>
        <v>-1.5702696655443309E-2</v>
      </c>
      <c r="U60" s="34">
        <f t="shared" si="5"/>
        <v>-1.5680474433221087E-2</v>
      </c>
      <c r="V60" s="34">
        <f t="shared" si="5"/>
        <v>-1.5658252210998865E-2</v>
      </c>
      <c r="W60" s="34">
        <f t="shared" si="5"/>
        <v>-1.5636029988776643E-2</v>
      </c>
      <c r="X60" s="34">
        <f t="shared" si="5"/>
        <v>-1.5613807766554421E-2</v>
      </c>
      <c r="Y60" s="34">
        <f t="shared" si="5"/>
        <v>-1.5591585544332199E-2</v>
      </c>
      <c r="Z60" s="34">
        <f t="shared" si="5"/>
        <v>-1.5569363322109977E-2</v>
      </c>
      <c r="AA60" s="34">
        <f t="shared" si="5"/>
        <v>-1.5547141099887755E-2</v>
      </c>
      <c r="AB60" s="34">
        <f t="shared" si="5"/>
        <v>-1.5524918877665533E-2</v>
      </c>
      <c r="AC60" s="34">
        <f t="shared" si="5"/>
        <v>-1.5502696655443311E-2</v>
      </c>
      <c r="AD60" s="34">
        <f t="shared" si="5"/>
        <v>-1.5480474433221088E-2</v>
      </c>
      <c r="AE60" s="34">
        <f t="shared" si="5"/>
        <v>-1.5458252210998866E-2</v>
      </c>
      <c r="AF60" s="34">
        <f t="shared" si="5"/>
        <v>-1.5436029988776644E-2</v>
      </c>
      <c r="AG60" s="34">
        <f t="shared" si="5"/>
        <v>-1.5413807766554422E-2</v>
      </c>
      <c r="AH60" s="34">
        <f t="shared" si="5"/>
        <v>-1.53915855443322E-2</v>
      </c>
      <c r="AI60" s="34">
        <f t="shared" si="5"/>
        <v>-1.5369363322109978E-2</v>
      </c>
      <c r="AJ60" s="34">
        <f t="shared" si="5"/>
        <v>-1.5369363322109978E-2</v>
      </c>
      <c r="AK60" s="34">
        <f t="shared" si="5"/>
        <v>-1.5369363322109978E-2</v>
      </c>
      <c r="AL60" s="34">
        <f t="shared" si="5"/>
        <v>-1.5369363322109978E-2</v>
      </c>
      <c r="AM60" s="34">
        <f t="shared" si="5"/>
        <v>-1.5369363322109978E-2</v>
      </c>
      <c r="AN60" s="34">
        <f t="shared" si="5"/>
        <v>-1.5369363322109978E-2</v>
      </c>
      <c r="AO60" s="34">
        <f t="shared" si="5"/>
        <v>-1.5369363322109978E-2</v>
      </c>
      <c r="AP60" s="34">
        <f t="shared" si="5"/>
        <v>-1.5369363322109978E-2</v>
      </c>
      <c r="AQ60" s="34">
        <f t="shared" si="5"/>
        <v>-1.5369363322109978E-2</v>
      </c>
      <c r="AR60" s="34">
        <f t="shared" si="5"/>
        <v>-1.5369363322109978E-2</v>
      </c>
      <c r="AS60" s="34">
        <f t="shared" si="5"/>
        <v>-1.5369363322109978E-2</v>
      </c>
      <c r="AT60" s="34">
        <f t="shared" si="5"/>
        <v>-1.5369363322109978E-2</v>
      </c>
      <c r="AU60" s="34">
        <f t="shared" si="5"/>
        <v>-1.5369363322109978E-2</v>
      </c>
      <c r="AV60" s="34">
        <f t="shared" si="5"/>
        <v>-1.5369363322109978E-2</v>
      </c>
      <c r="AW60" s="34">
        <f t="shared" si="5"/>
        <v>-1.5369363322109978E-2</v>
      </c>
      <c r="AX60" s="34">
        <f t="shared" si="5"/>
        <v>-1.5369363322109978E-2</v>
      </c>
      <c r="AY60" s="34">
        <f t="shared" si="5"/>
        <v>-1.5369363322109978E-2</v>
      </c>
      <c r="AZ60" s="34">
        <f t="shared" si="5"/>
        <v>-1.5369363322109978E-2</v>
      </c>
      <c r="BA60" s="34">
        <f t="shared" si="5"/>
        <v>5.9999999999999962E-4</v>
      </c>
      <c r="BB60" s="34">
        <f t="shared" si="5"/>
        <v>5.7777777777777743E-4</v>
      </c>
      <c r="BC60" s="34">
        <f t="shared" si="5"/>
        <v>5.5555555555555523E-4</v>
      </c>
      <c r="BD60" s="34">
        <f t="shared" si="5"/>
        <v>5.3333333333333303E-4</v>
      </c>
    </row>
    <row r="61" spans="1:56" ht="17.25" hidden="1" customHeight="1" outlineLevel="1">
      <c r="A61" s="115"/>
      <c r="B61" s="9" t="s">
        <v>35</v>
      </c>
      <c r="C61" s="9" t="s">
        <v>62</v>
      </c>
      <c r="D61" s="9" t="s">
        <v>40</v>
      </c>
      <c r="E61" s="34">
        <v>0</v>
      </c>
      <c r="F61" s="34">
        <f>E62</f>
        <v>0</v>
      </c>
      <c r="G61" s="34">
        <f t="shared" ref="G61:BD61" si="6">F62</f>
        <v>0</v>
      </c>
      <c r="H61" s="34">
        <f t="shared" si="6"/>
        <v>-0.71862134949494882</v>
      </c>
      <c r="I61" s="34">
        <f t="shared" si="6"/>
        <v>-0.70165198617283886</v>
      </c>
      <c r="J61" s="34">
        <f t="shared" si="6"/>
        <v>-0.68470484507295115</v>
      </c>
      <c r="K61" s="34">
        <f t="shared" si="6"/>
        <v>-0.66777992619528559</v>
      </c>
      <c r="L61" s="34">
        <f t="shared" si="6"/>
        <v>-0.65087722953984228</v>
      </c>
      <c r="M61" s="34">
        <f t="shared" si="6"/>
        <v>-0.63399675510662123</v>
      </c>
      <c r="N61" s="34">
        <f t="shared" si="6"/>
        <v>-0.61713850289562233</v>
      </c>
      <c r="O61" s="34">
        <f t="shared" si="6"/>
        <v>-0.60030247290684569</v>
      </c>
      <c r="P61" s="34">
        <f t="shared" si="6"/>
        <v>-0.5834886651402913</v>
      </c>
      <c r="Q61" s="34">
        <f t="shared" si="6"/>
        <v>-0.56669707959595905</v>
      </c>
      <c r="R61" s="34">
        <f t="shared" si="6"/>
        <v>-0.54992771627384907</v>
      </c>
      <c r="S61" s="34">
        <f t="shared" si="6"/>
        <v>-0.53318057517396134</v>
      </c>
      <c r="T61" s="34">
        <f t="shared" si="6"/>
        <v>-0.51645565629629575</v>
      </c>
      <c r="U61" s="34">
        <f t="shared" si="6"/>
        <v>-0.49975295964085242</v>
      </c>
      <c r="V61" s="34">
        <f t="shared" si="6"/>
        <v>-0.48307248520763135</v>
      </c>
      <c r="W61" s="34">
        <f t="shared" si="6"/>
        <v>-0.46641423299663248</v>
      </c>
      <c r="X61" s="34">
        <f t="shared" si="6"/>
        <v>-0.44977820300785581</v>
      </c>
      <c r="Y61" s="34">
        <f t="shared" si="6"/>
        <v>-0.4331643952413014</v>
      </c>
      <c r="Z61" s="34">
        <f t="shared" si="6"/>
        <v>-0.41657280969696919</v>
      </c>
      <c r="AA61" s="34">
        <f t="shared" si="6"/>
        <v>-0.40000344637485924</v>
      </c>
      <c r="AB61" s="34">
        <f t="shared" si="6"/>
        <v>-0.38345630527497149</v>
      </c>
      <c r="AC61" s="34">
        <f t="shared" si="6"/>
        <v>-0.36693138639730594</v>
      </c>
      <c r="AD61" s="34">
        <f t="shared" si="6"/>
        <v>-0.35042868974186264</v>
      </c>
      <c r="AE61" s="34">
        <f t="shared" si="6"/>
        <v>-0.33394821530864155</v>
      </c>
      <c r="AF61" s="34">
        <f t="shared" si="6"/>
        <v>-0.31748996309764266</v>
      </c>
      <c r="AG61" s="34">
        <f t="shared" si="6"/>
        <v>-0.30105393310886602</v>
      </c>
      <c r="AH61" s="34">
        <f t="shared" si="6"/>
        <v>-0.28464012534231159</v>
      </c>
      <c r="AI61" s="34">
        <f t="shared" si="6"/>
        <v>-0.26824853979797941</v>
      </c>
      <c r="AJ61" s="34">
        <f t="shared" si="6"/>
        <v>-0.25187917647586944</v>
      </c>
      <c r="AK61" s="34">
        <f t="shared" si="6"/>
        <v>-0.23550981315375946</v>
      </c>
      <c r="AL61" s="34">
        <f t="shared" si="6"/>
        <v>-0.21914044983164949</v>
      </c>
      <c r="AM61" s="34">
        <f t="shared" si="6"/>
        <v>-0.20277108650953951</v>
      </c>
      <c r="AN61" s="34">
        <f t="shared" si="6"/>
        <v>-0.18640172318742954</v>
      </c>
      <c r="AO61" s="34">
        <f t="shared" si="6"/>
        <v>-0.17003235986531956</v>
      </c>
      <c r="AP61" s="34">
        <f t="shared" si="6"/>
        <v>-0.15366299654320958</v>
      </c>
      <c r="AQ61" s="34">
        <f t="shared" si="6"/>
        <v>-0.13729363322109961</v>
      </c>
      <c r="AR61" s="34">
        <f t="shared" si="6"/>
        <v>-0.12092426989898963</v>
      </c>
      <c r="AS61" s="34">
        <f t="shared" si="6"/>
        <v>-0.10455490657687966</v>
      </c>
      <c r="AT61" s="34">
        <f t="shared" si="6"/>
        <v>-8.8185543254769683E-2</v>
      </c>
      <c r="AU61" s="34">
        <f t="shared" si="6"/>
        <v>-7.1816179932659707E-2</v>
      </c>
      <c r="AV61" s="34">
        <f t="shared" si="6"/>
        <v>-5.5446816610549732E-2</v>
      </c>
      <c r="AW61" s="34">
        <f t="shared" si="6"/>
        <v>-3.9077453288439756E-2</v>
      </c>
      <c r="AX61" s="34">
        <f t="shared" si="6"/>
        <v>-2.2708089966329777E-2</v>
      </c>
      <c r="AY61" s="34">
        <f t="shared" si="6"/>
        <v>-7.3387266442197993E-3</v>
      </c>
      <c r="AZ61" s="34">
        <f t="shared" si="6"/>
        <v>8.0306366778901787E-3</v>
      </c>
      <c r="BA61" s="34">
        <f t="shared" si="6"/>
        <v>2.3400000000000157E-2</v>
      </c>
      <c r="BB61" s="34">
        <f t="shared" si="6"/>
        <v>2.2800000000000157E-2</v>
      </c>
      <c r="BC61" s="34">
        <f t="shared" si="6"/>
        <v>2.2222222222222379E-2</v>
      </c>
      <c r="BD61" s="34">
        <f t="shared" si="6"/>
        <v>2.1666666666666824E-2</v>
      </c>
    </row>
    <row r="62" spans="1:56" ht="16.5" hidden="1" customHeight="1" outlineLevel="1">
      <c r="A62" s="115"/>
      <c r="B62" s="9" t="s">
        <v>34</v>
      </c>
      <c r="C62" s="9" t="s">
        <v>69</v>
      </c>
      <c r="D62" s="9" t="s">
        <v>40</v>
      </c>
      <c r="E62" s="34">
        <f t="shared" ref="E62:BD62" si="7">E28-E60+E61</f>
        <v>0</v>
      </c>
      <c r="F62" s="34">
        <f t="shared" si="7"/>
        <v>0</v>
      </c>
      <c r="G62" s="34">
        <f t="shared" si="7"/>
        <v>-0.71862134949494882</v>
      </c>
      <c r="H62" s="34">
        <f t="shared" si="7"/>
        <v>-0.70165198617283886</v>
      </c>
      <c r="I62" s="34">
        <f t="shared" si="7"/>
        <v>-0.68470484507295115</v>
      </c>
      <c r="J62" s="34">
        <f t="shared" si="7"/>
        <v>-0.66777992619528559</v>
      </c>
      <c r="K62" s="34">
        <f t="shared" si="7"/>
        <v>-0.65087722953984228</v>
      </c>
      <c r="L62" s="34">
        <f t="shared" si="7"/>
        <v>-0.63399675510662123</v>
      </c>
      <c r="M62" s="34">
        <f t="shared" si="7"/>
        <v>-0.61713850289562233</v>
      </c>
      <c r="N62" s="34">
        <f t="shared" si="7"/>
        <v>-0.60030247290684569</v>
      </c>
      <c r="O62" s="34">
        <f t="shared" si="7"/>
        <v>-0.5834886651402913</v>
      </c>
      <c r="P62" s="34">
        <f t="shared" si="7"/>
        <v>-0.56669707959595905</v>
      </c>
      <c r="Q62" s="34">
        <f t="shared" si="7"/>
        <v>-0.54992771627384907</v>
      </c>
      <c r="R62" s="34">
        <f t="shared" si="7"/>
        <v>-0.53318057517396134</v>
      </c>
      <c r="S62" s="34">
        <f t="shared" si="7"/>
        <v>-0.51645565629629575</v>
      </c>
      <c r="T62" s="34">
        <f t="shared" si="7"/>
        <v>-0.49975295964085242</v>
      </c>
      <c r="U62" s="34">
        <f t="shared" si="7"/>
        <v>-0.48307248520763135</v>
      </c>
      <c r="V62" s="34">
        <f t="shared" si="7"/>
        <v>-0.46641423299663248</v>
      </c>
      <c r="W62" s="34">
        <f t="shared" si="7"/>
        <v>-0.44977820300785581</v>
      </c>
      <c r="X62" s="34">
        <f t="shared" si="7"/>
        <v>-0.4331643952413014</v>
      </c>
      <c r="Y62" s="34">
        <f t="shared" si="7"/>
        <v>-0.41657280969696919</v>
      </c>
      <c r="Z62" s="34">
        <f t="shared" si="7"/>
        <v>-0.40000344637485924</v>
      </c>
      <c r="AA62" s="34">
        <f t="shared" si="7"/>
        <v>-0.38345630527497149</v>
      </c>
      <c r="AB62" s="34">
        <f t="shared" si="7"/>
        <v>-0.36693138639730594</v>
      </c>
      <c r="AC62" s="34">
        <f t="shared" si="7"/>
        <v>-0.35042868974186264</v>
      </c>
      <c r="AD62" s="34">
        <f t="shared" si="7"/>
        <v>-0.33394821530864155</v>
      </c>
      <c r="AE62" s="34">
        <f t="shared" si="7"/>
        <v>-0.31748996309764266</v>
      </c>
      <c r="AF62" s="34">
        <f t="shared" si="7"/>
        <v>-0.30105393310886602</v>
      </c>
      <c r="AG62" s="34">
        <f t="shared" si="7"/>
        <v>-0.28464012534231159</v>
      </c>
      <c r="AH62" s="34">
        <f t="shared" si="7"/>
        <v>-0.26824853979797941</v>
      </c>
      <c r="AI62" s="34">
        <f t="shared" si="7"/>
        <v>-0.25187917647586944</v>
      </c>
      <c r="AJ62" s="34">
        <f t="shared" si="7"/>
        <v>-0.23550981315375946</v>
      </c>
      <c r="AK62" s="34">
        <f t="shared" si="7"/>
        <v>-0.21914044983164949</v>
      </c>
      <c r="AL62" s="34">
        <f t="shared" si="7"/>
        <v>-0.20277108650953951</v>
      </c>
      <c r="AM62" s="34">
        <f t="shared" si="7"/>
        <v>-0.18640172318742954</v>
      </c>
      <c r="AN62" s="34">
        <f t="shared" si="7"/>
        <v>-0.17003235986531956</v>
      </c>
      <c r="AO62" s="34">
        <f t="shared" si="7"/>
        <v>-0.15366299654320958</v>
      </c>
      <c r="AP62" s="34">
        <f t="shared" si="7"/>
        <v>-0.13729363322109961</v>
      </c>
      <c r="AQ62" s="34">
        <f t="shared" si="7"/>
        <v>-0.12092426989898963</v>
      </c>
      <c r="AR62" s="34">
        <f t="shared" si="7"/>
        <v>-0.10455490657687966</v>
      </c>
      <c r="AS62" s="34">
        <f t="shared" si="7"/>
        <v>-8.8185543254769683E-2</v>
      </c>
      <c r="AT62" s="34">
        <f t="shared" si="7"/>
        <v>-7.1816179932659707E-2</v>
      </c>
      <c r="AU62" s="34">
        <f t="shared" si="7"/>
        <v>-5.5446816610549732E-2</v>
      </c>
      <c r="AV62" s="34">
        <f t="shared" si="7"/>
        <v>-3.9077453288439756E-2</v>
      </c>
      <c r="AW62" s="34">
        <f t="shared" si="7"/>
        <v>-2.2708089966329777E-2</v>
      </c>
      <c r="AX62" s="34">
        <f t="shared" si="7"/>
        <v>-7.3387266442197993E-3</v>
      </c>
      <c r="AY62" s="34">
        <f t="shared" si="7"/>
        <v>8.0306366778901787E-3</v>
      </c>
      <c r="AZ62" s="34">
        <f t="shared" si="7"/>
        <v>2.3400000000000157E-2</v>
      </c>
      <c r="BA62" s="34">
        <f t="shared" si="7"/>
        <v>2.2800000000000157E-2</v>
      </c>
      <c r="BB62" s="34">
        <f t="shared" si="7"/>
        <v>2.2222222222222379E-2</v>
      </c>
      <c r="BC62" s="34">
        <f t="shared" si="7"/>
        <v>2.1666666666666824E-2</v>
      </c>
      <c r="BD62" s="34">
        <f t="shared" si="7"/>
        <v>2.113333333333349E-2</v>
      </c>
    </row>
    <row r="63" spans="1:56" ht="16.5" collapsed="1">
      <c r="A63" s="115"/>
      <c r="B63" s="9" t="s">
        <v>8</v>
      </c>
      <c r="C63" s="11" t="s">
        <v>68</v>
      </c>
      <c r="D63" s="9" t="s">
        <v>40</v>
      </c>
      <c r="E63" s="34">
        <f>AVERAGE(E61:E62)*'Fixed data'!$C$3</f>
        <v>0</v>
      </c>
      <c r="F63" s="34">
        <f>AVERAGE(F61:F62)*'Fixed data'!$C$3</f>
        <v>0</v>
      </c>
      <c r="G63" s="34">
        <f>AVERAGE(G61:G62)*'Fixed data'!$C$3</f>
        <v>-1.7354705590303016E-2</v>
      </c>
      <c r="H63" s="34">
        <f>AVERAGE(H61:H62)*'Fixed data'!$C$3</f>
        <v>-3.4299601056377076E-2</v>
      </c>
      <c r="I63" s="34">
        <f>AVERAGE(I61:I62)*'Fixed data'!$C$3</f>
        <v>-3.348051747458583E-2</v>
      </c>
      <c r="J63" s="34">
        <f>AVERAGE(J61:J62)*'Fixed data'!$C$3</f>
        <v>-3.2662507226127922E-2</v>
      </c>
      <c r="K63" s="34">
        <f>AVERAGE(K61:K62)*'Fixed data'!$C$3</f>
        <v>-3.1845570311003338E-2</v>
      </c>
      <c r="L63" s="34">
        <f>AVERAGE(L61:L62)*'Fixed data'!$C$3</f>
        <v>-3.1029706729212098E-2</v>
      </c>
      <c r="M63" s="34">
        <f>AVERAGE(M61:M62)*'Fixed data'!$C$3</f>
        <v>-3.0214916480754188E-2</v>
      </c>
      <c r="N63" s="34">
        <f>AVERAGE(N61:N62)*'Fixed data'!$C$3</f>
        <v>-2.9401199565629605E-2</v>
      </c>
      <c r="O63" s="34">
        <f>AVERAGE(O61:O62)*'Fixed data'!$C$3</f>
        <v>-2.8588555983838363E-2</v>
      </c>
      <c r="P63" s="34">
        <f>AVERAGE(P61:P62)*'Fixed data'!$C$3</f>
        <v>-2.7776985735380452E-2</v>
      </c>
      <c r="Q63" s="34">
        <f>AVERAGE(Q61:Q62)*'Fixed data'!$C$3</f>
        <v>-2.6966488820255867E-2</v>
      </c>
      <c r="R63" s="34">
        <f>AVERAGE(R61:R62)*'Fixed data'!$C$3</f>
        <v>-2.6157065238464627E-2</v>
      </c>
      <c r="S63" s="34">
        <f>AVERAGE(S61:S62)*'Fixed data'!$C$3</f>
        <v>-2.5348714990006713E-2</v>
      </c>
      <c r="T63" s="34">
        <f>AVERAGE(T61:T62)*'Fixed data'!$C$3</f>
        <v>-2.454143807488213E-2</v>
      </c>
      <c r="U63" s="34">
        <f>AVERAGE(U61:U62)*'Fixed data'!$C$3</f>
        <v>-2.3735234493090885E-2</v>
      </c>
      <c r="V63" s="34">
        <f>AVERAGE(V61:V62)*'Fixed data'!$C$3</f>
        <v>-2.2930104244632973E-2</v>
      </c>
      <c r="W63" s="34">
        <f>AVERAGE(W61:W62)*'Fixed data'!$C$3</f>
        <v>-2.2126047329508392E-2</v>
      </c>
      <c r="X63" s="34">
        <f>AVERAGE(X61:X62)*'Fixed data'!$C$3</f>
        <v>-2.1323063747717148E-2</v>
      </c>
      <c r="Y63" s="34">
        <f>AVERAGE(Y61:Y62)*'Fixed data'!$C$3</f>
        <v>-2.0521153499259235E-2</v>
      </c>
      <c r="Z63" s="34">
        <f>AVERAGE(Z61:Z62)*'Fixed data'!$C$3</f>
        <v>-1.9720316584134655E-2</v>
      </c>
      <c r="AA63" s="34">
        <f>AVERAGE(AA61:AA62)*'Fixed data'!$C$3</f>
        <v>-1.8920553002343413E-2</v>
      </c>
      <c r="AB63" s="34">
        <f>AVERAGE(AB61:AB62)*'Fixed data'!$C$3</f>
        <v>-1.8121862753885498E-2</v>
      </c>
      <c r="AC63" s="34">
        <f>AVERAGE(AC61:AC62)*'Fixed data'!$C$3</f>
        <v>-1.732424583876092E-2</v>
      </c>
      <c r="AD63" s="34">
        <f>AVERAGE(AD61:AD62)*'Fixed data'!$C$3</f>
        <v>-1.6527702256969676E-2</v>
      </c>
      <c r="AE63" s="34">
        <f>AVERAGE(AE61:AE62)*'Fixed data'!$C$3</f>
        <v>-1.5732232008511763E-2</v>
      </c>
      <c r="AF63" s="34">
        <f>AVERAGE(AF61:AF62)*'Fixed data'!$C$3</f>
        <v>-1.4937835093387183E-2</v>
      </c>
      <c r="AG63" s="34">
        <f>AVERAGE(AG61:AG62)*'Fixed data'!$C$3</f>
        <v>-1.4144511511595939E-2</v>
      </c>
      <c r="AH63" s="34">
        <f>AVERAGE(AH61:AH62)*'Fixed data'!$C$3</f>
        <v>-1.3352261263138028E-2</v>
      </c>
      <c r="AI63" s="34">
        <f>AVERAGE(AI61:AI62)*'Fixed data'!$C$3</f>
        <v>-1.2561084348013452E-2</v>
      </c>
      <c r="AJ63" s="34">
        <f>AVERAGE(AJ61:AJ62)*'Fixed data'!$C$3</f>
        <v>-1.1770444099555539E-2</v>
      </c>
      <c r="AK63" s="34">
        <f>AVERAGE(AK61:AK62)*'Fixed data'!$C$3</f>
        <v>-1.0979803851097626E-2</v>
      </c>
      <c r="AL63" s="34">
        <f>AVERAGE(AL61:AL62)*'Fixed data'!$C$3</f>
        <v>-1.0189163602639715E-2</v>
      </c>
      <c r="AM63" s="34">
        <f>AVERAGE(AM61:AM62)*'Fixed data'!$C$3</f>
        <v>-9.3985233541818026E-3</v>
      </c>
      <c r="AN63" s="34">
        <f>AVERAGE(AN61:AN62)*'Fixed data'!$C$3</f>
        <v>-8.6078831057238916E-3</v>
      </c>
      <c r="AO63" s="34">
        <f>AVERAGE(AO61:AO62)*'Fixed data'!$C$3</f>
        <v>-7.817242857265979E-3</v>
      </c>
      <c r="AP63" s="34">
        <f>AVERAGE(AP61:AP62)*'Fixed data'!$C$3</f>
        <v>-7.0266026088080672E-3</v>
      </c>
      <c r="AQ63" s="34">
        <f>AVERAGE(AQ61:AQ62)*'Fixed data'!$C$3</f>
        <v>-6.2359623603501554E-3</v>
      </c>
      <c r="AR63" s="34">
        <f>AVERAGE(AR61:AR62)*'Fixed data'!$C$3</f>
        <v>-5.4453221118922436E-3</v>
      </c>
      <c r="AS63" s="34">
        <f>AVERAGE(AS61:AS62)*'Fixed data'!$C$3</f>
        <v>-4.6546818634343318E-3</v>
      </c>
      <c r="AT63" s="34">
        <f>AVERAGE(AT61:AT62)*'Fixed data'!$C$3</f>
        <v>-3.86404161497642E-3</v>
      </c>
      <c r="AU63" s="34">
        <f>AVERAGE(AU61:AU62)*'Fixed data'!$C$3</f>
        <v>-3.0734013665185082E-3</v>
      </c>
      <c r="AV63" s="34">
        <f>AVERAGE(AV61:AV62)*'Fixed data'!$C$3</f>
        <v>-2.2827611180605964E-3</v>
      </c>
      <c r="AW63" s="34">
        <f>AVERAGE(AW61:AW62)*'Fixed data'!$C$3</f>
        <v>-1.4921208696026843E-3</v>
      </c>
      <c r="AX63" s="34">
        <f>AVERAGE(AX61:AX62)*'Fixed data'!$C$3</f>
        <v>-7.2563062114477234E-4</v>
      </c>
      <c r="AY63" s="34">
        <f>AVERAGE(AY61:AY62)*'Fixed data'!$C$3</f>
        <v>1.6709627313139665E-5</v>
      </c>
      <c r="AZ63" s="34">
        <f>AVERAGE(AZ61:AZ62)*'Fixed data'!$C$3</f>
        <v>7.5904987577105174E-4</v>
      </c>
      <c r="BA63" s="34">
        <f>AVERAGE(BA61:BA62)*'Fixed data'!$C$3</f>
        <v>1.1157300000000075E-3</v>
      </c>
      <c r="BB63" s="34">
        <f>AVERAGE(BB61:BB62)*'Fixed data'!$C$3</f>
        <v>1.0872866666666741E-3</v>
      </c>
      <c r="BC63" s="34">
        <f>AVERAGE(BC61:BC62)*'Fixed data'!$C$3</f>
        <v>1.0599166666666743E-3</v>
      </c>
      <c r="BD63" s="34">
        <f>AVERAGE(BD61:BD62)*'Fixed data'!$C$3</f>
        <v>1.0336200000000074E-3</v>
      </c>
    </row>
    <row r="64" spans="1:56" ht="15.75" thickBot="1">
      <c r="A64" s="114"/>
      <c r="B64" s="12" t="s">
        <v>95</v>
      </c>
      <c r="C64" s="12" t="s">
        <v>45</v>
      </c>
      <c r="D64" s="12" t="s">
        <v>40</v>
      </c>
      <c r="E64" s="53">
        <f t="shared" ref="E64:BD64" si="8">E29+E60+E63</f>
        <v>0</v>
      </c>
      <c r="F64" s="53">
        <f t="shared" si="8"/>
        <v>0</v>
      </c>
      <c r="G64" s="53">
        <f t="shared" si="8"/>
        <v>-0.19701004296404021</v>
      </c>
      <c r="H64" s="53">
        <f t="shared" si="8"/>
        <v>-5.0018964378487046E-2</v>
      </c>
      <c r="I64" s="53">
        <f t="shared" si="8"/>
        <v>-4.9177658574473579E-2</v>
      </c>
      <c r="J64" s="53">
        <f t="shared" si="8"/>
        <v>-4.8337426103793449E-2</v>
      </c>
      <c r="K64" s="53">
        <f t="shared" si="8"/>
        <v>-4.7498266966446642E-2</v>
      </c>
      <c r="L64" s="53">
        <f t="shared" si="8"/>
        <v>-4.6660181162433187E-2</v>
      </c>
      <c r="M64" s="53">
        <f t="shared" si="8"/>
        <v>-4.5823168691753055E-2</v>
      </c>
      <c r="N64" s="53">
        <f t="shared" si="8"/>
        <v>-4.4987229554406247E-2</v>
      </c>
      <c r="O64" s="53">
        <f t="shared" si="8"/>
        <v>-4.4152363750392783E-2</v>
      </c>
      <c r="P64" s="53">
        <f t="shared" si="8"/>
        <v>-4.3318571279712649E-2</v>
      </c>
      <c r="Q64" s="53">
        <f t="shared" si="8"/>
        <v>-4.2485852142365846E-2</v>
      </c>
      <c r="R64" s="53">
        <f t="shared" si="8"/>
        <v>-4.165420633835238E-2</v>
      </c>
      <c r="S64" s="53">
        <f t="shared" si="8"/>
        <v>-4.0823633867672245E-2</v>
      </c>
      <c r="T64" s="53">
        <f t="shared" si="8"/>
        <v>-3.999413473032544E-2</v>
      </c>
      <c r="U64" s="53">
        <f t="shared" si="8"/>
        <v>-3.9165708926311972E-2</v>
      </c>
      <c r="V64" s="53">
        <f t="shared" si="8"/>
        <v>-3.8338356455631842E-2</v>
      </c>
      <c r="W64" s="53">
        <f t="shared" si="8"/>
        <v>-3.7512077318285035E-2</v>
      </c>
      <c r="X64" s="53">
        <f t="shared" si="8"/>
        <v>-3.6686871514271566E-2</v>
      </c>
      <c r="Y64" s="53">
        <f t="shared" si="8"/>
        <v>-3.5862739043591434E-2</v>
      </c>
      <c r="Z64" s="53">
        <f t="shared" si="8"/>
        <v>-3.5039679906244632E-2</v>
      </c>
      <c r="AA64" s="53">
        <f t="shared" si="8"/>
        <v>-3.4217694102231168E-2</v>
      </c>
      <c r="AB64" s="53">
        <f t="shared" si="8"/>
        <v>-3.3396781631551034E-2</v>
      </c>
      <c r="AC64" s="53">
        <f t="shared" si="8"/>
        <v>-3.2576942494204231E-2</v>
      </c>
      <c r="AD64" s="53">
        <f t="shared" si="8"/>
        <v>-3.1758176690190765E-2</v>
      </c>
      <c r="AE64" s="53">
        <f t="shared" si="8"/>
        <v>-3.0940484219510629E-2</v>
      </c>
      <c r="AF64" s="53">
        <f t="shared" si="8"/>
        <v>-3.0123865082163827E-2</v>
      </c>
      <c r="AG64" s="53">
        <f t="shared" si="8"/>
        <v>-2.9308319278150363E-2</v>
      </c>
      <c r="AH64" s="53">
        <f t="shared" si="8"/>
        <v>-2.8493846807470226E-2</v>
      </c>
      <c r="AI64" s="53">
        <f t="shared" si="8"/>
        <v>-2.7680447670123429E-2</v>
      </c>
      <c r="AJ64" s="53">
        <f t="shared" si="8"/>
        <v>-2.6889807421665517E-2</v>
      </c>
      <c r="AK64" s="53">
        <f t="shared" si="8"/>
        <v>-2.6099167173207604E-2</v>
      </c>
      <c r="AL64" s="53">
        <f t="shared" si="8"/>
        <v>-2.5308526924749691E-2</v>
      </c>
      <c r="AM64" s="53">
        <f t="shared" si="8"/>
        <v>-2.4517886676291782E-2</v>
      </c>
      <c r="AN64" s="53">
        <f t="shared" si="8"/>
        <v>-2.3727246427833869E-2</v>
      </c>
      <c r="AO64" s="53">
        <f t="shared" si="8"/>
        <v>-2.2936606179375957E-2</v>
      </c>
      <c r="AP64" s="53">
        <f t="shared" si="8"/>
        <v>-2.2145965930918044E-2</v>
      </c>
      <c r="AQ64" s="53">
        <f t="shared" si="8"/>
        <v>-2.1355325682460131E-2</v>
      </c>
      <c r="AR64" s="53">
        <f t="shared" si="8"/>
        <v>-2.0564685434002222E-2</v>
      </c>
      <c r="AS64" s="53">
        <f t="shared" si="8"/>
        <v>-1.977404518554431E-2</v>
      </c>
      <c r="AT64" s="53">
        <f t="shared" si="8"/>
        <v>-1.8983404937086397E-2</v>
      </c>
      <c r="AU64" s="53">
        <f t="shared" si="8"/>
        <v>-1.8192764688628488E-2</v>
      </c>
      <c r="AV64" s="53">
        <f t="shared" si="8"/>
        <v>-1.7402124440170575E-2</v>
      </c>
      <c r="AW64" s="53">
        <f t="shared" si="8"/>
        <v>-1.6611484191712662E-2</v>
      </c>
      <c r="AX64" s="53">
        <f t="shared" si="8"/>
        <v>-1.609499394325475E-2</v>
      </c>
      <c r="AY64" s="53">
        <f t="shared" si="8"/>
        <v>-1.5352653694796839E-2</v>
      </c>
      <c r="AZ64" s="53">
        <f t="shared" si="8"/>
        <v>-1.4610313446338926E-2</v>
      </c>
      <c r="BA64" s="53">
        <f t="shared" si="8"/>
        <v>1.7157300000000071E-3</v>
      </c>
      <c r="BB64" s="53">
        <f t="shared" si="8"/>
        <v>1.6650644444444517E-3</v>
      </c>
      <c r="BC64" s="53">
        <f t="shared" si="8"/>
        <v>1.6154722222222295E-3</v>
      </c>
      <c r="BD64" s="53">
        <f t="shared" si="8"/>
        <v>1.5669533333333404E-3</v>
      </c>
    </row>
    <row r="65" spans="1:56" ht="12.75" customHeight="1">
      <c r="A65" s="183"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c r="A66" s="184"/>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c r="A67" s="184"/>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c r="A68" s="184"/>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c r="A69" s="184"/>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c r="A70" s="184"/>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c r="A71" s="184"/>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c r="A72" s="184"/>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c r="A73" s="184"/>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c r="A74" s="184"/>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c r="A75" s="184"/>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c r="A76" s="185"/>
      <c r="B76" s="13" t="s">
        <v>101</v>
      </c>
      <c r="C76" s="13"/>
      <c r="D76" s="13" t="s">
        <v>40</v>
      </c>
      <c r="E76" s="53">
        <f>SUM(E65:E75)</f>
        <v>0</v>
      </c>
      <c r="F76" s="53">
        <f t="shared" ref="F76:BD76" si="9">SUM(F65:F75)</f>
        <v>0</v>
      </c>
      <c r="G76" s="53">
        <f t="shared" si="9"/>
        <v>0</v>
      </c>
      <c r="H76" s="53">
        <f t="shared" si="9"/>
        <v>0</v>
      </c>
      <c r="I76" s="53">
        <f t="shared" si="9"/>
        <v>0</v>
      </c>
      <c r="J76" s="53">
        <f t="shared" si="9"/>
        <v>0</v>
      </c>
      <c r="K76" s="53">
        <f t="shared" si="9"/>
        <v>0</v>
      </c>
      <c r="L76" s="53">
        <f t="shared" si="9"/>
        <v>0</v>
      </c>
      <c r="M76" s="53">
        <f t="shared" si="9"/>
        <v>0</v>
      </c>
      <c r="N76" s="53">
        <f t="shared" si="9"/>
        <v>0</v>
      </c>
      <c r="O76" s="53">
        <f t="shared" si="9"/>
        <v>0</v>
      </c>
      <c r="P76" s="53">
        <f t="shared" si="9"/>
        <v>0</v>
      </c>
      <c r="Q76" s="53">
        <f t="shared" si="9"/>
        <v>0</v>
      </c>
      <c r="R76" s="53">
        <f t="shared" si="9"/>
        <v>0</v>
      </c>
      <c r="S76" s="53">
        <f t="shared" si="9"/>
        <v>0</v>
      </c>
      <c r="T76" s="53">
        <f t="shared" si="9"/>
        <v>0</v>
      </c>
      <c r="U76" s="53">
        <f t="shared" si="9"/>
        <v>0</v>
      </c>
      <c r="V76" s="53">
        <f t="shared" si="9"/>
        <v>0</v>
      </c>
      <c r="W76" s="53">
        <f t="shared" si="9"/>
        <v>0</v>
      </c>
      <c r="X76" s="53">
        <f t="shared" si="9"/>
        <v>0</v>
      </c>
      <c r="Y76" s="53">
        <f t="shared" si="9"/>
        <v>0</v>
      </c>
      <c r="Z76" s="53">
        <f t="shared" si="9"/>
        <v>0</v>
      </c>
      <c r="AA76" s="53">
        <f t="shared" si="9"/>
        <v>0</v>
      </c>
      <c r="AB76" s="53">
        <f t="shared" si="9"/>
        <v>0</v>
      </c>
      <c r="AC76" s="53">
        <f t="shared" si="9"/>
        <v>0</v>
      </c>
      <c r="AD76" s="53">
        <f t="shared" si="9"/>
        <v>0</v>
      </c>
      <c r="AE76" s="53">
        <f t="shared" si="9"/>
        <v>0</v>
      </c>
      <c r="AF76" s="53">
        <f t="shared" si="9"/>
        <v>0</v>
      </c>
      <c r="AG76" s="53">
        <f t="shared" si="9"/>
        <v>0</v>
      </c>
      <c r="AH76" s="53">
        <f t="shared" si="9"/>
        <v>0</v>
      </c>
      <c r="AI76" s="53">
        <f t="shared" si="9"/>
        <v>0</v>
      </c>
      <c r="AJ76" s="53">
        <f t="shared" si="9"/>
        <v>0</v>
      </c>
      <c r="AK76" s="53">
        <f t="shared" si="9"/>
        <v>0</v>
      </c>
      <c r="AL76" s="53">
        <f t="shared" si="9"/>
        <v>0</v>
      </c>
      <c r="AM76" s="53">
        <f t="shared" si="9"/>
        <v>0</v>
      </c>
      <c r="AN76" s="53">
        <f t="shared" si="9"/>
        <v>0</v>
      </c>
      <c r="AO76" s="53">
        <f t="shared" si="9"/>
        <v>0</v>
      </c>
      <c r="AP76" s="53">
        <f t="shared" si="9"/>
        <v>0</v>
      </c>
      <c r="AQ76" s="53">
        <f t="shared" si="9"/>
        <v>0</v>
      </c>
      <c r="AR76" s="53">
        <f t="shared" si="9"/>
        <v>0</v>
      </c>
      <c r="AS76" s="53">
        <f t="shared" si="9"/>
        <v>0</v>
      </c>
      <c r="AT76" s="53">
        <f t="shared" si="9"/>
        <v>0</v>
      </c>
      <c r="AU76" s="53">
        <f t="shared" si="9"/>
        <v>0</v>
      </c>
      <c r="AV76" s="53">
        <f t="shared" si="9"/>
        <v>0</v>
      </c>
      <c r="AW76" s="53">
        <f t="shared" si="9"/>
        <v>0</v>
      </c>
      <c r="AX76" s="53">
        <f t="shared" si="9"/>
        <v>0</v>
      </c>
      <c r="AY76" s="53">
        <f t="shared" si="9"/>
        <v>0</v>
      </c>
      <c r="AZ76" s="53">
        <f t="shared" si="9"/>
        <v>0</v>
      </c>
      <c r="BA76" s="53">
        <f t="shared" si="9"/>
        <v>0</v>
      </c>
      <c r="BB76" s="53">
        <f t="shared" si="9"/>
        <v>0</v>
      </c>
      <c r="BC76" s="53">
        <f t="shared" si="9"/>
        <v>0</v>
      </c>
      <c r="BD76" s="53">
        <f t="shared" si="9"/>
        <v>0</v>
      </c>
    </row>
    <row r="77" spans="1:56">
      <c r="A77" s="74"/>
      <c r="B77" s="14" t="s">
        <v>16</v>
      </c>
      <c r="C77" s="14"/>
      <c r="D77" s="14" t="s">
        <v>40</v>
      </c>
      <c r="E77" s="54">
        <f>IF('Fixed data'!$G$19=FALSE,E64+E76,E64)</f>
        <v>0</v>
      </c>
      <c r="F77" s="54">
        <f>IF('Fixed data'!$G$19=FALSE,F64+F76,F64)</f>
        <v>0</v>
      </c>
      <c r="G77" s="54">
        <f>IF('Fixed data'!$G$19=FALSE,G64+G76,G64)</f>
        <v>-0.19701004296404021</v>
      </c>
      <c r="H77" s="54">
        <f>IF('Fixed data'!$G$19=FALSE,H64+H76,H64)</f>
        <v>-5.0018964378487046E-2</v>
      </c>
      <c r="I77" s="54">
        <f>IF('Fixed data'!$G$19=FALSE,I64+I76,I64)</f>
        <v>-4.9177658574473579E-2</v>
      </c>
      <c r="J77" s="54">
        <f>IF('Fixed data'!$G$19=FALSE,J64+J76,J64)</f>
        <v>-4.8337426103793449E-2</v>
      </c>
      <c r="K77" s="54">
        <f>IF('Fixed data'!$G$19=FALSE,K64+K76,K64)</f>
        <v>-4.7498266966446642E-2</v>
      </c>
      <c r="L77" s="54">
        <f>IF('Fixed data'!$G$19=FALSE,L64+L76,L64)</f>
        <v>-4.6660181162433187E-2</v>
      </c>
      <c r="M77" s="54">
        <f>IF('Fixed data'!$G$19=FALSE,M64+M76,M64)</f>
        <v>-4.5823168691753055E-2</v>
      </c>
      <c r="N77" s="54">
        <f>IF('Fixed data'!$G$19=FALSE,N64+N76,N64)</f>
        <v>-4.4987229554406247E-2</v>
      </c>
      <c r="O77" s="54">
        <f>IF('Fixed data'!$G$19=FALSE,O64+O76,O64)</f>
        <v>-4.4152363750392783E-2</v>
      </c>
      <c r="P77" s="54">
        <f>IF('Fixed data'!$G$19=FALSE,P64+P76,P64)</f>
        <v>-4.3318571279712649E-2</v>
      </c>
      <c r="Q77" s="54">
        <f>IF('Fixed data'!$G$19=FALSE,Q64+Q76,Q64)</f>
        <v>-4.2485852142365846E-2</v>
      </c>
      <c r="R77" s="54">
        <f>IF('Fixed data'!$G$19=FALSE,R64+R76,R64)</f>
        <v>-4.165420633835238E-2</v>
      </c>
      <c r="S77" s="54">
        <f>IF('Fixed data'!$G$19=FALSE,S64+S76,S64)</f>
        <v>-4.0823633867672245E-2</v>
      </c>
      <c r="T77" s="54">
        <f>IF('Fixed data'!$G$19=FALSE,T64+T76,T64)</f>
        <v>-3.999413473032544E-2</v>
      </c>
      <c r="U77" s="54">
        <f>IF('Fixed data'!$G$19=FALSE,U64+U76,U64)</f>
        <v>-3.9165708926311972E-2</v>
      </c>
      <c r="V77" s="54">
        <f>IF('Fixed data'!$G$19=FALSE,V64+V76,V64)</f>
        <v>-3.8338356455631842E-2</v>
      </c>
      <c r="W77" s="54">
        <f>IF('Fixed data'!$G$19=FALSE,W64+W76,W64)</f>
        <v>-3.7512077318285035E-2</v>
      </c>
      <c r="X77" s="54">
        <f>IF('Fixed data'!$G$19=FALSE,X64+X76,X64)</f>
        <v>-3.6686871514271566E-2</v>
      </c>
      <c r="Y77" s="54">
        <f>IF('Fixed data'!$G$19=FALSE,Y64+Y76,Y64)</f>
        <v>-3.5862739043591434E-2</v>
      </c>
      <c r="Z77" s="54">
        <f>IF('Fixed data'!$G$19=FALSE,Z64+Z76,Z64)</f>
        <v>-3.5039679906244632E-2</v>
      </c>
      <c r="AA77" s="54">
        <f>IF('Fixed data'!$G$19=FALSE,AA64+AA76,AA64)</f>
        <v>-3.4217694102231168E-2</v>
      </c>
      <c r="AB77" s="54">
        <f>IF('Fixed data'!$G$19=FALSE,AB64+AB76,AB64)</f>
        <v>-3.3396781631551034E-2</v>
      </c>
      <c r="AC77" s="54">
        <f>IF('Fixed data'!$G$19=FALSE,AC64+AC76,AC64)</f>
        <v>-3.2576942494204231E-2</v>
      </c>
      <c r="AD77" s="54">
        <f>IF('Fixed data'!$G$19=FALSE,AD64+AD76,AD64)</f>
        <v>-3.1758176690190765E-2</v>
      </c>
      <c r="AE77" s="54">
        <f>IF('Fixed data'!$G$19=FALSE,AE64+AE76,AE64)</f>
        <v>-3.0940484219510629E-2</v>
      </c>
      <c r="AF77" s="54">
        <f>IF('Fixed data'!$G$19=FALSE,AF64+AF76,AF64)</f>
        <v>-3.0123865082163827E-2</v>
      </c>
      <c r="AG77" s="54">
        <f>IF('Fixed data'!$G$19=FALSE,AG64+AG76,AG64)</f>
        <v>-2.9308319278150363E-2</v>
      </c>
      <c r="AH77" s="54">
        <f>IF('Fixed data'!$G$19=FALSE,AH64+AH76,AH64)</f>
        <v>-2.8493846807470226E-2</v>
      </c>
      <c r="AI77" s="54">
        <f>IF('Fixed data'!$G$19=FALSE,AI64+AI76,AI64)</f>
        <v>-2.7680447670123429E-2</v>
      </c>
      <c r="AJ77" s="54">
        <f>IF('Fixed data'!$G$19=FALSE,AJ64+AJ76,AJ64)</f>
        <v>-2.6889807421665517E-2</v>
      </c>
      <c r="AK77" s="54">
        <f>IF('Fixed data'!$G$19=FALSE,AK64+AK76,AK64)</f>
        <v>-2.6099167173207604E-2</v>
      </c>
      <c r="AL77" s="54">
        <f>IF('Fixed data'!$G$19=FALSE,AL64+AL76,AL64)</f>
        <v>-2.5308526924749691E-2</v>
      </c>
      <c r="AM77" s="54">
        <f>IF('Fixed data'!$G$19=FALSE,AM64+AM76,AM64)</f>
        <v>-2.4517886676291782E-2</v>
      </c>
      <c r="AN77" s="54">
        <f>IF('Fixed data'!$G$19=FALSE,AN64+AN76,AN64)</f>
        <v>-2.3727246427833869E-2</v>
      </c>
      <c r="AO77" s="54">
        <f>IF('Fixed data'!$G$19=FALSE,AO64+AO76,AO64)</f>
        <v>-2.2936606179375957E-2</v>
      </c>
      <c r="AP77" s="54">
        <f>IF('Fixed data'!$G$19=FALSE,AP64+AP76,AP64)</f>
        <v>-2.2145965930918044E-2</v>
      </c>
      <c r="AQ77" s="54">
        <f>IF('Fixed data'!$G$19=FALSE,AQ64+AQ76,AQ64)</f>
        <v>-2.1355325682460131E-2</v>
      </c>
      <c r="AR77" s="54">
        <f>IF('Fixed data'!$G$19=FALSE,AR64+AR76,AR64)</f>
        <v>-2.0564685434002222E-2</v>
      </c>
      <c r="AS77" s="54">
        <f>IF('Fixed data'!$G$19=FALSE,AS64+AS76,AS64)</f>
        <v>-1.977404518554431E-2</v>
      </c>
      <c r="AT77" s="54">
        <f>IF('Fixed data'!$G$19=FALSE,AT64+AT76,AT64)</f>
        <v>-1.8983404937086397E-2</v>
      </c>
      <c r="AU77" s="54">
        <f>IF('Fixed data'!$G$19=FALSE,AU64+AU76,AU64)</f>
        <v>-1.8192764688628488E-2</v>
      </c>
      <c r="AV77" s="54">
        <f>IF('Fixed data'!$G$19=FALSE,AV64+AV76,AV64)</f>
        <v>-1.7402124440170575E-2</v>
      </c>
      <c r="AW77" s="54">
        <f>IF('Fixed data'!$G$19=FALSE,AW64+AW76,AW64)</f>
        <v>-1.6611484191712662E-2</v>
      </c>
      <c r="AX77" s="54">
        <f>IF('Fixed data'!$G$19=FALSE,AX64+AX76,AX64)</f>
        <v>-1.609499394325475E-2</v>
      </c>
      <c r="AY77" s="54">
        <f>IF('Fixed data'!$G$19=FALSE,AY64+AY76,AY64)</f>
        <v>-1.5352653694796839E-2</v>
      </c>
      <c r="AZ77" s="54">
        <f>IF('Fixed data'!$G$19=FALSE,AZ64+AZ76,AZ64)</f>
        <v>-1.4610313446338926E-2</v>
      </c>
      <c r="BA77" s="54">
        <f>IF('Fixed data'!$G$19=FALSE,BA64+BA76,BA64)</f>
        <v>1.7157300000000071E-3</v>
      </c>
      <c r="BB77" s="54">
        <f>IF('Fixed data'!$G$19=FALSE,BB64+BB76,BB64)</f>
        <v>1.6650644444444517E-3</v>
      </c>
      <c r="BC77" s="54">
        <f>IF('Fixed data'!$G$19=FALSE,BC64+BC76,BC64)</f>
        <v>1.6154722222222295E-3</v>
      </c>
      <c r="BD77" s="54">
        <f>IF('Fixed data'!$G$19=FALSE,BD64+BD76,BD64)</f>
        <v>1.5669533333333404E-3</v>
      </c>
    </row>
    <row r="78" spans="1:56" ht="15.75" outlineLevel="1">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 r="A80" s="74"/>
      <c r="B80" s="11" t="s">
        <v>17</v>
      </c>
      <c r="C80" s="14"/>
      <c r="D80" s="9" t="s">
        <v>40</v>
      </c>
      <c r="E80" s="55">
        <f>IF('Fixed data'!$G$19=TRUE,(E77-SUM(E70:E71))*E78+SUM(E70:E71)*E79,E77*E78)</f>
        <v>0</v>
      </c>
      <c r="F80" s="55">
        <f t="shared" ref="F80:BD80" si="10">F77*F78</f>
        <v>0</v>
      </c>
      <c r="G80" s="55">
        <f t="shared" si="10"/>
        <v>-0.17769177119475976</v>
      </c>
      <c r="H80" s="55">
        <f t="shared" si="10"/>
        <v>-4.3588637745164291E-2</v>
      </c>
      <c r="I80" s="55">
        <f t="shared" si="10"/>
        <v>-4.1406268928636775E-2</v>
      </c>
      <c r="J80" s="55">
        <f t="shared" si="10"/>
        <v>-3.9322527279614362E-2</v>
      </c>
      <c r="K80" s="55">
        <f t="shared" si="10"/>
        <v>-3.7333208483773909E-2</v>
      </c>
      <c r="L80" s="55">
        <f t="shared" si="10"/>
        <v>-3.5434280789895564E-2</v>
      </c>
      <c r="M80" s="55">
        <f t="shared" si="10"/>
        <v>-3.3621878113008659E-2</v>
      </c>
      <c r="N80" s="55">
        <f t="shared" si="10"/>
        <v>-3.189229340779888E-2</v>
      </c>
      <c r="O80" s="55">
        <f t="shared" si="10"/>
        <v>-3.0241972301846182E-2</v>
      </c>
      <c r="P80" s="55">
        <f t="shared" si="10"/>
        <v>-2.8667506978660971E-2</v>
      </c>
      <c r="Q80" s="55">
        <f t="shared" si="10"/>
        <v>-2.7165630300868729E-2</v>
      </c>
      <c r="R80" s="55">
        <f t="shared" si="10"/>
        <v>-2.5733210164261274E-2</v>
      </c>
      <c r="S80" s="55">
        <f t="shared" si="10"/>
        <v>-2.4367244073787427E-2</v>
      </c>
      <c r="T80" s="55">
        <f t="shared" si="10"/>
        <v>-2.3064853932896378E-2</v>
      </c>
      <c r="U80" s="55">
        <f t="shared" si="10"/>
        <v>-2.1823281037975591E-2</v>
      </c>
      <c r="V80" s="55">
        <f t="shared" si="10"/>
        <v>-2.0639881269940184E-2</v>
      </c>
      <c r="W80" s="55">
        <f t="shared" si="10"/>
        <v>-1.951212047533479E-2</v>
      </c>
      <c r="X80" s="55">
        <f t="shared" si="10"/>
        <v>-1.8437570029600951E-2</v>
      </c>
      <c r="Y80" s="55">
        <f t="shared" si="10"/>
        <v>-1.7413902575444191E-2</v>
      </c>
      <c r="Z80" s="55">
        <f t="shared" si="10"/>
        <v>-1.6438887929505448E-2</v>
      </c>
      <c r="AA80" s="55">
        <f t="shared" si="10"/>
        <v>-1.5510389150801929E-2</v>
      </c>
      <c r="AB80" s="55">
        <f t="shared" si="10"/>
        <v>-1.4626358764652517E-2</v>
      </c>
      <c r="AC80" s="55">
        <f t="shared" si="10"/>
        <v>-1.3784835136044081E-2</v>
      </c>
      <c r="AD80" s="55">
        <f t="shared" si="10"/>
        <v>-1.298393898662663E-2</v>
      </c>
      <c r="AE80" s="55">
        <f t="shared" si="10"/>
        <v>-1.2221870049748207E-2</v>
      </c>
      <c r="AF80" s="55">
        <f t="shared" si="10"/>
        <v>-1.149690385815505E-2</v>
      </c>
      <c r="AG80" s="55">
        <f t="shared" si="10"/>
        <v>-1.0807388659188778E-2</v>
      </c>
      <c r="AH80" s="55">
        <f t="shared" si="10"/>
        <v>-1.015174245251098E-2</v>
      </c>
      <c r="AI80" s="55">
        <f t="shared" si="10"/>
        <v>-1.1071823240353188E-2</v>
      </c>
      <c r="AJ80" s="55">
        <f t="shared" si="10"/>
        <v>-1.0442308062643756E-2</v>
      </c>
      <c r="AK80" s="55">
        <f t="shared" si="10"/>
        <v>-9.8400710422216452E-3</v>
      </c>
      <c r="AL80" s="55">
        <f t="shared" si="10"/>
        <v>-9.2640572008038814E-3</v>
      </c>
      <c r="AM80" s="55">
        <f t="shared" si="10"/>
        <v>-8.713249874101563E-3</v>
      </c>
      <c r="AN80" s="55">
        <f t="shared" si="10"/>
        <v>-8.1866693749131272E-3</v>
      </c>
      <c r="AO80" s="55">
        <f t="shared" si="10"/>
        <v>-7.683371701592499E-3</v>
      </c>
      <c r="AP80" s="55">
        <f t="shared" si="10"/>
        <v>-7.2024472903830898E-3</v>
      </c>
      <c r="AQ80" s="55">
        <f t="shared" si="10"/>
        <v>-6.743019810158039E-3</v>
      </c>
      <c r="AR80" s="55">
        <f t="shared" si="10"/>
        <v>-6.304244998154844E-3</v>
      </c>
      <c r="AS80" s="55">
        <f t="shared" si="10"/>
        <v>-5.8853095353388046E-3</v>
      </c>
      <c r="AT80" s="55">
        <f t="shared" si="10"/>
        <v>-5.4854299600745528E-3</v>
      </c>
      <c r="AU80" s="55">
        <f t="shared" si="10"/>
        <v>-5.1038516188281419E-3</v>
      </c>
      <c r="AV80" s="55">
        <f t="shared" si="10"/>
        <v>-4.7398476526641703E-3</v>
      </c>
      <c r="AW80" s="55">
        <f t="shared" si="10"/>
        <v>-4.3927180183429629E-3</v>
      </c>
      <c r="AX80" s="55">
        <f t="shared" si="10"/>
        <v>-4.1321728619931504E-3</v>
      </c>
      <c r="AY80" s="55">
        <f t="shared" si="10"/>
        <v>-3.8267834990910604E-3</v>
      </c>
      <c r="AZ80" s="55">
        <f t="shared" si="10"/>
        <v>-3.5356783355023408E-3</v>
      </c>
      <c r="BA80" s="55">
        <f t="shared" si="10"/>
        <v>4.031112648079065E-4</v>
      </c>
      <c r="BB80" s="55">
        <f t="shared" si="10"/>
        <v>3.7981298808397292E-4</v>
      </c>
      <c r="BC80" s="55">
        <f t="shared" si="10"/>
        <v>3.5776762241997796E-4</v>
      </c>
      <c r="BD80" s="55">
        <f t="shared" si="10"/>
        <v>3.3691502406776251E-4</v>
      </c>
    </row>
    <row r="81" spans="1:56">
      <c r="A81" s="74"/>
      <c r="B81" s="15" t="s">
        <v>18</v>
      </c>
      <c r="C81" s="15"/>
      <c r="D81" s="14" t="s">
        <v>40</v>
      </c>
      <c r="E81" s="56">
        <f>+E80</f>
        <v>0</v>
      </c>
      <c r="F81" s="56">
        <f t="shared" ref="F81:BD81" si="11">+E81+F80</f>
        <v>0</v>
      </c>
      <c r="G81" s="56">
        <f t="shared" si="11"/>
        <v>-0.17769177119475976</v>
      </c>
      <c r="H81" s="56">
        <f t="shared" si="11"/>
        <v>-0.22128040893992407</v>
      </c>
      <c r="I81" s="56">
        <f t="shared" si="11"/>
        <v>-0.26268667786856081</v>
      </c>
      <c r="J81" s="56">
        <f t="shared" si="11"/>
        <v>-0.3020092051481752</v>
      </c>
      <c r="K81" s="56">
        <f t="shared" si="11"/>
        <v>-0.33934241363194911</v>
      </c>
      <c r="L81" s="56">
        <f t="shared" si="11"/>
        <v>-0.37477669442184469</v>
      </c>
      <c r="M81" s="56">
        <f t="shared" si="11"/>
        <v>-0.40839857253485334</v>
      </c>
      <c r="N81" s="56">
        <f t="shared" si="11"/>
        <v>-0.44029086594265221</v>
      </c>
      <c r="O81" s="56">
        <f t="shared" si="11"/>
        <v>-0.47053283824449837</v>
      </c>
      <c r="P81" s="56">
        <f t="shared" si="11"/>
        <v>-0.49920034522315937</v>
      </c>
      <c r="Q81" s="56">
        <f t="shared" si="11"/>
        <v>-0.52636597552402808</v>
      </c>
      <c r="R81" s="56">
        <f t="shared" si="11"/>
        <v>-0.55209918568828931</v>
      </c>
      <c r="S81" s="56">
        <f t="shared" si="11"/>
        <v>-0.57646642976207674</v>
      </c>
      <c r="T81" s="56">
        <f t="shared" si="11"/>
        <v>-0.59953128369497311</v>
      </c>
      <c r="U81" s="56">
        <f t="shared" si="11"/>
        <v>-0.6213545647329487</v>
      </c>
      <c r="V81" s="56">
        <f t="shared" si="11"/>
        <v>-0.64199444600288891</v>
      </c>
      <c r="W81" s="56">
        <f t="shared" si="11"/>
        <v>-0.6615065664782237</v>
      </c>
      <c r="X81" s="56">
        <f t="shared" si="11"/>
        <v>-0.6799441365078247</v>
      </c>
      <c r="Y81" s="56">
        <f t="shared" si="11"/>
        <v>-0.69735803908326888</v>
      </c>
      <c r="Z81" s="56">
        <f t="shared" si="11"/>
        <v>-0.71379692701277431</v>
      </c>
      <c r="AA81" s="56">
        <f t="shared" si="11"/>
        <v>-0.72930731616357625</v>
      </c>
      <c r="AB81" s="56">
        <f t="shared" si="11"/>
        <v>-0.74393367492822882</v>
      </c>
      <c r="AC81" s="56">
        <f t="shared" si="11"/>
        <v>-0.75771851006427293</v>
      </c>
      <c r="AD81" s="56">
        <f t="shared" si="11"/>
        <v>-0.77070244905089957</v>
      </c>
      <c r="AE81" s="56">
        <f t="shared" si="11"/>
        <v>-0.78292431910064775</v>
      </c>
      <c r="AF81" s="56">
        <f t="shared" si="11"/>
        <v>-0.7944212229588028</v>
      </c>
      <c r="AG81" s="56">
        <f t="shared" si="11"/>
        <v>-0.80522861161799153</v>
      </c>
      <c r="AH81" s="56">
        <f t="shared" si="11"/>
        <v>-0.81538035407050247</v>
      </c>
      <c r="AI81" s="56">
        <f t="shared" si="11"/>
        <v>-0.82645217731085563</v>
      </c>
      <c r="AJ81" s="56">
        <f t="shared" si="11"/>
        <v>-0.83689448537349942</v>
      </c>
      <c r="AK81" s="56">
        <f t="shared" si="11"/>
        <v>-0.84673455641572104</v>
      </c>
      <c r="AL81" s="56">
        <f t="shared" si="11"/>
        <v>-0.85599861361652496</v>
      </c>
      <c r="AM81" s="56">
        <f t="shared" si="11"/>
        <v>-0.86471186349062656</v>
      </c>
      <c r="AN81" s="56">
        <f t="shared" si="11"/>
        <v>-0.87289853286553964</v>
      </c>
      <c r="AO81" s="56">
        <f t="shared" si="11"/>
        <v>-0.88058190456713215</v>
      </c>
      <c r="AP81" s="56">
        <f t="shared" si="11"/>
        <v>-0.88778435185751525</v>
      </c>
      <c r="AQ81" s="56">
        <f t="shared" si="11"/>
        <v>-0.89452737166767327</v>
      </c>
      <c r="AR81" s="56">
        <f t="shared" si="11"/>
        <v>-0.90083161666582812</v>
      </c>
      <c r="AS81" s="56">
        <f t="shared" si="11"/>
        <v>-0.90671692620116695</v>
      </c>
      <c r="AT81" s="56">
        <f t="shared" si="11"/>
        <v>-0.91220235616124146</v>
      </c>
      <c r="AU81" s="56">
        <f t="shared" si="11"/>
        <v>-0.91730620778006955</v>
      </c>
      <c r="AV81" s="56">
        <f t="shared" si="11"/>
        <v>-0.92204605543273377</v>
      </c>
      <c r="AW81" s="56">
        <f t="shared" si="11"/>
        <v>-0.92643877345107672</v>
      </c>
      <c r="AX81" s="56">
        <f t="shared" si="11"/>
        <v>-0.93057094631306991</v>
      </c>
      <c r="AY81" s="56">
        <f t="shared" si="11"/>
        <v>-0.93439772981216096</v>
      </c>
      <c r="AZ81" s="56">
        <f t="shared" si="11"/>
        <v>-0.93793340814766335</v>
      </c>
      <c r="BA81" s="56">
        <f t="shared" si="11"/>
        <v>-0.9375302968828555</v>
      </c>
      <c r="BB81" s="56">
        <f t="shared" si="11"/>
        <v>-0.93715048389477151</v>
      </c>
      <c r="BC81" s="56">
        <f t="shared" si="11"/>
        <v>-0.9367927162723515</v>
      </c>
      <c r="BD81" s="56">
        <f t="shared" si="11"/>
        <v>-0.93645580124828376</v>
      </c>
    </row>
    <row r="82" spans="1:56">
      <c r="A82" s="74"/>
      <c r="B82" s="14"/>
    </row>
    <row r="83" spans="1:56">
      <c r="A83" s="74"/>
    </row>
    <row r="84" spans="1:56">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c r="A85" s="119"/>
      <c r="B85" s="120" t="s">
        <v>320</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c r="A86" s="186"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c r="A87" s="186"/>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c r="A88" s="186"/>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c r="A89" s="186"/>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c r="A90" s="186"/>
      <c r="B90" s="4" t="s">
        <v>330</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c r="A91" s="186"/>
      <c r="B91" s="4" t="s">
        <v>331</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c r="A92" s="186"/>
      <c r="B92" s="4" t="s">
        <v>332</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c r="A93" s="186"/>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c r="C94" s="36"/>
    </row>
    <row r="95" spans="1:56" ht="16.5">
      <c r="A95" s="85"/>
      <c r="C95" s="36"/>
    </row>
    <row r="96" spans="1:56" ht="16.5">
      <c r="A96" s="85">
        <v>1</v>
      </c>
      <c r="B96" s="4" t="s">
        <v>333</v>
      </c>
    </row>
    <row r="97" spans="1:3">
      <c r="B97" s="69" t="s">
        <v>155</v>
      </c>
    </row>
    <row r="98" spans="1:3">
      <c r="B98" s="4" t="s">
        <v>317</v>
      </c>
    </row>
    <row r="99" spans="1:3">
      <c r="B99" s="4" t="s">
        <v>335</v>
      </c>
    </row>
    <row r="100" spans="1:3" ht="16.5">
      <c r="A100" s="85">
        <v>2</v>
      </c>
      <c r="B100" s="69" t="s">
        <v>154</v>
      </c>
    </row>
    <row r="105" spans="1:3">
      <c r="C105" s="36"/>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2">
    <dataValidation type="list" allowBlank="1" showInputMessage="1" showErrorMessage="1" sqref="B13 B19">
      <formula1>$B$113:$B$157</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sharepoint/v3/fields"/>
    <ds:schemaRef ds:uri="eecedeb9-13b3-4e62-b003-046c92e1668a"/>
    <ds:schemaRef ds:uri="http://purl.org/dc/terms/"/>
    <ds:schemaRef ds:uri="http://www.w3.org/XML/1998/namespace"/>
    <ds:schemaRef ds:uri="http://schemas.microsoft.com/office/2006/documentManagement/types"/>
    <ds:schemaRef ds:uri="http://schemas.openxmlformats.org/package/2006/metadata/core-properties"/>
    <ds:schemaRef ds:uri="http://purl.org/dc/elements/1.1/"/>
    <ds:schemaRef ds:uri="efb98dbe-6680-48eb-ac67-85b3a61e7855"/>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2013-06-26T11:48:19Z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